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10527\Desktop\"/>
    </mc:Choice>
  </mc:AlternateContent>
  <xr:revisionPtr revIDLastSave="0" documentId="8_{EADCA3FA-05AF-4E08-860B-CFD76ADA2EF4}" xr6:coauthVersionLast="47" xr6:coauthVersionMax="47" xr10:uidLastSave="{00000000-0000-0000-0000-000000000000}"/>
  <bookViews>
    <workbookView xWindow="30945" yWindow="3495" windowWidth="17910" windowHeight="10905" xr2:uid="{CDFC9387-EFB4-4CA0-83FF-F661F8F1F086}"/>
  </bookViews>
  <sheets>
    <sheet name="工事費内訳書" sheetId="2" r:id="rId1"/>
  </sheets>
  <definedNames>
    <definedName name="_xlnm.Print_Area" localSheetId="0">工事費内訳書!$A$1:$G$225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工事費内訳書!$G$225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工事費内訳書!$I$225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2" i="2" l="1"/>
  <c r="G221" i="2"/>
  <c r="G220" i="2"/>
  <c r="G217" i="2"/>
  <c r="G215" i="2"/>
  <c r="G214" i="2"/>
  <c r="G213" i="2"/>
  <c r="G211" i="2" s="1"/>
  <c r="G210" i="2" s="1"/>
  <c r="G207" i="2"/>
  <c r="G206" i="2"/>
  <c r="G205" i="2" s="1"/>
  <c r="G184" i="2"/>
  <c r="G170" i="2"/>
  <c r="G169" i="2"/>
  <c r="G167" i="2"/>
  <c r="G159" i="2"/>
  <c r="G157" i="2"/>
  <c r="G154" i="2"/>
  <c r="G152" i="2"/>
  <c r="G149" i="2"/>
  <c r="G147" i="2"/>
  <c r="G145" i="2"/>
  <c r="G144" i="2" s="1"/>
  <c r="G134" i="2"/>
  <c r="G132" i="2"/>
  <c r="G129" i="2"/>
  <c r="G124" i="2"/>
  <c r="G123" i="2" s="1"/>
  <c r="G117" i="2"/>
  <c r="G110" i="2"/>
  <c r="G97" i="2"/>
  <c r="G92" i="2"/>
  <c r="G89" i="2"/>
  <c r="G80" i="2"/>
  <c r="G48" i="2"/>
  <c r="G40" i="2" s="1"/>
  <c r="G41" i="2"/>
  <c r="G31" i="2"/>
  <c r="G27" i="2"/>
  <c r="G22" i="2"/>
  <c r="G13" i="2" s="1"/>
  <c r="G19" i="2"/>
  <c r="G14" i="2"/>
  <c r="G12" i="2" l="1"/>
  <c r="G11" i="2" s="1"/>
  <c r="G10" i="2" s="1"/>
  <c r="G224" i="2" s="1"/>
  <c r="G225" i="2" s="1"/>
</calcChain>
</file>

<file path=xl/sharedStrings.xml><?xml version="1.0" encoding="utf-8"?>
<sst xmlns="http://schemas.openxmlformats.org/spreadsheetml/2006/main" count="445" uniqueCount="201">
  <si>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</si>
  <si>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</si>
  <si>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</si>
  <si>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</si>
  <si>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</si>
  <si>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</si>
  <si>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</si>
  <si>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</si>
  <si>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</si>
  <si>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</si>
  <si>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</si>
  <si>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</si>
  <si>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</si>
  <si>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Ｒ６阿耕　経営体　芳崎　２－５工事（担い手確保型）</t>
  </si>
  <si>
    <t>工事原価
_x000D_</t>
  </si>
  <si>
    <t>式</t>
  </si>
  <si>
    <t>直接工事費
_x000D_</t>
  </si>
  <si>
    <t>直接工事費（仮設工を除く）
_x000D_</t>
  </si>
  <si>
    <t>整地工
_x000D_</t>
  </si>
  <si>
    <t>表土扱い（ほ場整備工）（標準区画0.3ha以上）
_x000D_はぎ取り戻し(表土はぎ+戻し+整地)</t>
  </si>
  <si>
    <t>ha</t>
  </si>
  <si>
    <t>基盤造成・畦畔築立（標準区画0.3ha以上）
_x000D_基盤切盛+畦畔築立+基盤整地</t>
  </si>
  <si>
    <t>雑物除去（ほ場整備工）
_x000D_</t>
  </si>
  <si>
    <t>田面耕起
_x000D_</t>
  </si>
  <si>
    <t>整形仕上げ工
_x000D_畦畔工</t>
  </si>
  <si>
    <t>畦畔整形工
_x000D_</t>
  </si>
  <si>
    <t>㎡</t>
  </si>
  <si>
    <t>芝付
_x000D_</t>
  </si>
  <si>
    <t>進入路工
_x000D_</t>
  </si>
  <si>
    <t>進入路工
_x000D_H=0.3m</t>
  </si>
  <si>
    <t>箇所</t>
  </si>
  <si>
    <t>進入路工
_x000D_H=0.4m</t>
  </si>
  <si>
    <t>進入路工
_x000D_H=0.5m</t>
  </si>
  <si>
    <t>進入路工
_x000D_H=0.6m</t>
  </si>
  <si>
    <t>付帯工
_x000D_一筆排水口工</t>
  </si>
  <si>
    <t>排水堰設置工
_x000D_</t>
  </si>
  <si>
    <t>基</t>
  </si>
  <si>
    <t>排水管設置工
_x000D_VUφ150</t>
  </si>
  <si>
    <t>ｍ</t>
  </si>
  <si>
    <t>排水管設置工
_x000D_VPφ150</t>
  </si>
  <si>
    <t>構造物取壊し工
_x000D_</t>
  </si>
  <si>
    <t>コンクリート構造物取壊し
_x000D_無筋</t>
  </si>
  <si>
    <t>m3</t>
  </si>
  <si>
    <t>殻運搬・処理
_x000D_コンクリート殻（無筋）</t>
  </si>
  <si>
    <t>コンクリート構造物取壊し
_x000D_有筋</t>
  </si>
  <si>
    <t>殻運搬・処理
_x000D_コンクリート殻（鉄筋）</t>
  </si>
  <si>
    <t>舗装版破砕
_x000D_アスファルト舗装</t>
  </si>
  <si>
    <t>殻運搬・処理
_x000D_アスファルト殻</t>
  </si>
  <si>
    <t>舗装版切断
_x000D_アスファルト舗装</t>
  </si>
  <si>
    <t>建設汚泥処理
_x000D_舗装版切断時排水</t>
  </si>
  <si>
    <t>用水路工（管水路）
_x000D_</t>
  </si>
  <si>
    <t>管水路工
_x000D_作業土工</t>
  </si>
  <si>
    <t>床掘り
_x000D_</t>
  </si>
  <si>
    <t>基面整正
_x000D_</t>
  </si>
  <si>
    <t>パイプライン基礎
_x000D_砂基礎①＋②</t>
  </si>
  <si>
    <t>埋戻
_x000D_埋戻①＋②（流用土）</t>
  </si>
  <si>
    <t>埋戻
_x000D_埋戻③＋④（流用土）</t>
  </si>
  <si>
    <t>埋設表示テープ
_x000D_</t>
  </si>
  <si>
    <t>管水路工
_x000D_管体工</t>
  </si>
  <si>
    <t>硬質ポリ塩化ビニル管
_x000D_VU,200mm</t>
  </si>
  <si>
    <t>硬質ポリ塩化ビニル管
_x000D_VU,150mm</t>
  </si>
  <si>
    <t>硬質ポリ塩化ビニル管
_x000D_VU,100mm</t>
  </si>
  <si>
    <t>硬質ポリ塩化ビニル管
_x000D_VU,75mm</t>
  </si>
  <si>
    <t>鋳鉄製ﾒｶ型 曲管
_x000D_φ200×90°（SR付）</t>
  </si>
  <si>
    <t>個</t>
  </si>
  <si>
    <t>鋳鉄製ﾒｶ型 曲管
_x000D_φ150×90°（SR付）</t>
  </si>
  <si>
    <t>鋳鉄製ﾒｶ型 曲管
_x000D_φ100×90°（SR付）</t>
  </si>
  <si>
    <t>鋳鉄製ﾒｶ型 曲管
_x000D_φ 75×90°（SR付）</t>
  </si>
  <si>
    <t>鋳鉄製ﾒｶ型 曲管
_x000D_φ200×45°（SR付）</t>
  </si>
  <si>
    <t>鋳鉄製ﾒｶ型 曲管
_x000D_φ150×45°（SR付）</t>
  </si>
  <si>
    <t>鋳鉄製ﾒｶ型 曲管
_x000D_φ100×45°（SR付）</t>
  </si>
  <si>
    <t>鋳鉄製ﾒｶ型 曲管
_x000D_φ200×22°1/2（SR付）</t>
  </si>
  <si>
    <t>鋳鉄製ﾒｶ型 曲管
_x000D_φ150×22°1/2（SR付）</t>
  </si>
  <si>
    <t>鋳鉄製ﾒｶ型 曲管
_x000D_φ100×22°1/2（SR付）</t>
  </si>
  <si>
    <t>鋳鉄製ﾒｶ型 曲管
_x000D_φ200×11°1/4（SR付）</t>
  </si>
  <si>
    <t>鋳鉄製ﾒｶ型 曲管
_x000D_φ150×11°1/4（SR付）</t>
  </si>
  <si>
    <t>鋳鉄製ﾒｶ型 曲管
_x000D_φ100×11°1/4（SR付）</t>
  </si>
  <si>
    <t>鋳鉄製ﾒｶ型 曲管
_x000D_φ75×11°1/4（SR付）</t>
  </si>
  <si>
    <t>鋳鉄製ﾒｶ型 曲管
_x000D_φ150×5°5/8（SR付）</t>
  </si>
  <si>
    <t>鋳鉄製ﾒｶ型 T字管
_x000D_φ200× 75（SR付）</t>
  </si>
  <si>
    <t>鋳鉄製ﾒｶ型 T字管
_x000D_φ150×150（SR付）</t>
  </si>
  <si>
    <t>鋳鉄製ﾒｶ型 T字管
_x000D_φ150× 75（SR付）</t>
  </si>
  <si>
    <t>鋳鉄製ﾒｶ型 T字管
_x000D_φ100× 75（SR付）</t>
  </si>
  <si>
    <t>鋳鉄製ﾒｶ型 T字管
_x000D_φ 75× 75（SR付）</t>
  </si>
  <si>
    <t>鋳鉄製ﾒｶ型 F付T字管
_x000D_φ150× 75（SR付）</t>
  </si>
  <si>
    <t>鋳鉄製ﾒｶ型 F付T字管
_x000D_φ100× 75（SR付）</t>
  </si>
  <si>
    <t>鋳鉄製ﾒｶ型 片落管
_x000D_φ200×150（SR付）</t>
  </si>
  <si>
    <t>鋳鉄製ﾒｶ型 片落管
_x000D_φ150×100（SR付）</t>
  </si>
  <si>
    <t>鋳鉄製ﾒｶ型 片落管
_x000D_φ100× 75（SR付）</t>
  </si>
  <si>
    <t>フランジ接合部品
_x000D_φ200 7.5K</t>
  </si>
  <si>
    <t>組</t>
  </si>
  <si>
    <t>フランジ接合部品
_x000D_φ75 7.5K</t>
  </si>
  <si>
    <t>市道横断工
_x000D_</t>
  </si>
  <si>
    <t>コンクリート
_x000D_18-8-40(高炉B) W/C60%</t>
  </si>
  <si>
    <t>基礎砕石
_x000D_RC-40</t>
  </si>
  <si>
    <t>型枠
_x000D_鉄筋・無筋構造物</t>
  </si>
  <si>
    <t>埋戻
_x000D_構造物周辺</t>
  </si>
  <si>
    <t>暗渠撤去復旧
_x000D_BOX400*400（流用）</t>
  </si>
  <si>
    <t>路盤工
_x000D_RM-30</t>
  </si>
  <si>
    <t>表層工
_x000D_</t>
  </si>
  <si>
    <t>空気弁工
_x000D_</t>
  </si>
  <si>
    <t>空気弁設置
_x000D_</t>
  </si>
  <si>
    <t>空気弁室築造工
_x000D_</t>
  </si>
  <si>
    <t>制水弁工
_x000D_</t>
  </si>
  <si>
    <t>仕切弁設置
_x000D_φ75</t>
  </si>
  <si>
    <t>仕切弁室築造工
_x000D_A-3</t>
  </si>
  <si>
    <t>仕切弁設置
_x000D_φ200</t>
  </si>
  <si>
    <t>仕切弁室築造工
_x000D_B-4</t>
  </si>
  <si>
    <t>給水栓工
_x000D_</t>
  </si>
  <si>
    <t>自動給水栓設置工
_x000D_50A</t>
  </si>
  <si>
    <t>自動給水栓設置工
_x000D_80A</t>
  </si>
  <si>
    <t>自動給水栓設置工
_x000D_80A（流用）</t>
  </si>
  <si>
    <t>硬質ポリ塩化ビニル管
_x000D_VP,50mm</t>
  </si>
  <si>
    <t>硬質ポリ塩化ビニル管
_x000D_VP,75mm</t>
  </si>
  <si>
    <t>TS径違いソケット
_x000D_φ75×φ50</t>
  </si>
  <si>
    <t>TSエルボ
_x000D_φ50　90°</t>
  </si>
  <si>
    <t>TSエルボ
_x000D_φ75　90°</t>
  </si>
  <si>
    <t>給水栓BOX設置工
_x000D_</t>
  </si>
  <si>
    <t>基礎コンクリート
_x000D_18-8-40（高炉B）</t>
  </si>
  <si>
    <t>型枠
_x000D_均しコンクリート</t>
  </si>
  <si>
    <t>給水栓取出工
_x000D_管体土工</t>
  </si>
  <si>
    <t>給水栓取出工
_x000D_管体工</t>
  </si>
  <si>
    <t>TS継手 曲管
_x000D_φ75×90°</t>
  </si>
  <si>
    <t>TS継手 径違いソケット
_x000D_φ150×125</t>
  </si>
  <si>
    <t>TS継手 径違いソケット
_x000D_φ125×100</t>
  </si>
  <si>
    <t>TS継手 径違いソケット
_x000D_φ100×φ75</t>
  </si>
  <si>
    <t>排水路工
_x000D_</t>
  </si>
  <si>
    <t>作業土工
_x000D_</t>
  </si>
  <si>
    <t>埋戻
_x000D_</t>
  </si>
  <si>
    <t>盛土
_x000D_</t>
  </si>
  <si>
    <t>整形仕上げ工
_x000D_</t>
  </si>
  <si>
    <t>法面整形
_x000D_盛土部</t>
  </si>
  <si>
    <t>法面整形
_x000D_切土部</t>
  </si>
  <si>
    <t>植生工
_x000D_</t>
  </si>
  <si>
    <t>角フリューム
_x000D_KF-300</t>
  </si>
  <si>
    <t>角フリューム
_x000D_KF-350</t>
  </si>
  <si>
    <t>現場打桝
_x000D_A-2</t>
  </si>
  <si>
    <t>現場打桝
_x000D_A-3</t>
  </si>
  <si>
    <t>現場打桝
_x000D_K-1</t>
  </si>
  <si>
    <t>現場打桝
_x000D_K-2</t>
  </si>
  <si>
    <t>現場打取合工
_x000D_6型</t>
  </si>
  <si>
    <t>重圧管
_x000D_φ600</t>
  </si>
  <si>
    <t>重圧管
_x000D_φ700</t>
  </si>
  <si>
    <t>道路工
_x000D_</t>
  </si>
  <si>
    <t>掘削工
_x000D_</t>
  </si>
  <si>
    <t>掘削
_x000D_</t>
  </si>
  <si>
    <t>盛土工
_x000D_</t>
  </si>
  <si>
    <t>路体（築堤）盛土・埋戻
_x000D_</t>
  </si>
  <si>
    <t>アスファルト舗装工
_x000D_</t>
  </si>
  <si>
    <t>上層路盤（車道・路肩部）
_x000D_</t>
  </si>
  <si>
    <t>表層（車道・路肩部）
_x000D_</t>
  </si>
  <si>
    <t>砂利舗装工
_x000D_</t>
  </si>
  <si>
    <t>敷砂利
_x000D_再生ｸﾗｯｼｬﾗﾝ,RC-40</t>
  </si>
  <si>
    <t>取合工
_x000D_24号支線道路</t>
  </si>
  <si>
    <t>埋戻し
_x000D_B&lt;1.0m</t>
  </si>
  <si>
    <t>自由勾配側溝
_x000D_B800*H1000（横断用[開口無し]）</t>
  </si>
  <si>
    <t>暗渠撤去復旧
_x000D_BOX500*500（流用）</t>
  </si>
  <si>
    <t>購入土
_x000D_</t>
  </si>
  <si>
    <t>土砂等運搬
_x000D_購入土</t>
  </si>
  <si>
    <t>付帯工
_x000D_国道進入路</t>
  </si>
  <si>
    <t>撤去工
_x000D_</t>
  </si>
  <si>
    <t>歩車道境界ブロック撤去
_x000D_</t>
  </si>
  <si>
    <t>転落防止柵撤去
_x000D_</t>
  </si>
  <si>
    <t>HP管撤去
_x000D_φ500</t>
  </si>
  <si>
    <t>HP管撤去
_x000D_φ600</t>
  </si>
  <si>
    <t>復旧工
_x000D_</t>
  </si>
  <si>
    <t>転落防止柵復旧
_x000D_再利用</t>
  </si>
  <si>
    <t>転落防止柵復旧
_x000D_3m間隔 4段ﾋﾞｰﾑ式</t>
  </si>
  <si>
    <t>コンクリート
_x000D_18-8-40（普通）</t>
  </si>
  <si>
    <t>型枠
_x000D_無筋構造物</t>
  </si>
  <si>
    <t>車線分離標
_x000D_H650</t>
  </si>
  <si>
    <t>本</t>
  </si>
  <si>
    <t>コンクリート
_x000D_21-12-25(普通）</t>
  </si>
  <si>
    <t>基礎コンクリート
_x000D_18-8-40（普通）</t>
  </si>
  <si>
    <t>鉄筋
_x000D_SD345 D13</t>
  </si>
  <si>
    <t>ton</t>
  </si>
  <si>
    <t>型枠
_x000D_鉄筋構造物</t>
  </si>
  <si>
    <t>歩車道境界ブロック
_x000D_A</t>
  </si>
  <si>
    <t>歩車道境界ブロック
_x000D_B</t>
  </si>
  <si>
    <t>表土戻し
_x000D_</t>
  </si>
  <si>
    <t>耕地復旧
_x000D_</t>
  </si>
  <si>
    <t>防草シート設置工
_x000D_露出 法面部</t>
  </si>
  <si>
    <t>直接工事費（仮設工）
_x000D_</t>
  </si>
  <si>
    <t>安全費
_x000D_</t>
  </si>
  <si>
    <t>交通誘導警備員A
_x000D_</t>
  </si>
  <si>
    <t>人</t>
  </si>
  <si>
    <t>交通誘導警備員B
_x000D_</t>
  </si>
  <si>
    <t>間接工事費
_x000D_</t>
  </si>
  <si>
    <t>共通仮設費
_x000D_</t>
  </si>
  <si>
    <t>共通仮設費（率計上分）
_x000D_</t>
  </si>
  <si>
    <t>運搬費
_x000D_</t>
  </si>
  <si>
    <t>共通仮設（積上げ）
_x000D_</t>
  </si>
  <si>
    <t>重建設機械分解・組立・輸送
_x000D_</t>
  </si>
  <si>
    <t>台</t>
  </si>
  <si>
    <t>現場管理費
_x000D_</t>
  </si>
  <si>
    <t>現場管理費（率計上）
_x000D_</t>
  </si>
  <si>
    <t>一般管理費等
_x000D_</t>
  </si>
  <si>
    <t>一括計上価格
_x000D_</t>
  </si>
  <si>
    <t>技術管理費
_x000D_</t>
  </si>
  <si>
    <t>六価クロム溶出試験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</si>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</sst>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>
      <alignment vertical="center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3" xfId="2" applyNumberFormat="1" applyFont="1" applyBorder="1" applyAlignment="1">
      <alignment vertical="top"/>
    </xf>
    <xf numFmtId="49" fontId="5" fillId="0" borderId="14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49" fontId="5" fillId="0" borderId="12" xfId="2" applyNumberFormat="1" applyFont="1" applyBorder="1" applyAlignment="1">
      <alignment vertical="top" wrapText="1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</cellXfs>
  <cellStyles count="5">
    <cellStyle name="標準" xfId="0" builtinId="0"/>
    <cellStyle name="標準 2" xfId="1" xr:uid="{4A612100-6E4B-4A95-A6D0-2F87F1ABCB97}"/>
    <cellStyle name="標準_75雛形" xfId="3" xr:uid="{B98F51EA-B530-4E71-9466-544FF2C836A3}"/>
    <cellStyle name="標準_75雛形_1" xfId="4" xr:uid="{DA22FFEC-89C9-4E39-9D90-96BF160823E5}"/>
    <cellStyle name="標準_内訳書サンプル" xfId="2" xr:uid="{2FF29DD6-DC03-4D62-B979-1764A6954B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658A8-08A0-40FB-98A3-CB92299DDAD6}">
  <sheetPr codeName="Sheet22"/>
  <dimension ref="A1:J227"/>
  <sheetViews>
    <sheetView showGridLines="0" tabSelected="1" zoomScaleNormal="100" zoomScaleSheetLayoutView="100" workbookViewId="0"/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 x14ac:dyDescent="0.15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 x14ac:dyDescent="0.15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 x14ac:dyDescent="0.15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 x14ac:dyDescent="0.15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+G11+G210</f>
        <v>0</v>
      </c>
      <c r="H10" s="2"/>
      <c r="I10" s="21">
        <v>1</v>
      </c>
      <c r="J10" s="21"/>
    </row>
    <row r="11" spans="1:10" ht="42" customHeight="1" x14ac:dyDescent="0.15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+G12+G205</f>
        <v>0</v>
      </c>
      <c r="H11" s="2"/>
      <c r="I11" s="21">
        <v>2</v>
      </c>
      <c r="J11" s="21">
        <v>20</v>
      </c>
    </row>
    <row r="12" spans="1:10" ht="42" customHeight="1" x14ac:dyDescent="0.15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+G13+G40+G123+G144+G169</f>
        <v>0</v>
      </c>
      <c r="H12" s="2"/>
      <c r="I12" s="21">
        <v>3</v>
      </c>
      <c r="J12" s="21">
        <v>1</v>
      </c>
    </row>
    <row r="13" spans="1:10" ht="42" customHeight="1" x14ac:dyDescent="0.15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+G14+G19+G22+G27+G31</f>
        <v>0</v>
      </c>
      <c r="H13" s="2"/>
      <c r="I13" s="21">
        <v>4</v>
      </c>
      <c r="J13" s="21">
        <v>2</v>
      </c>
    </row>
    <row r="14" spans="1:10" ht="42" customHeight="1" x14ac:dyDescent="0.15">
      <c r="A14" s="16"/>
      <c r="B14" s="17"/>
      <c r="C14" s="31" t="s">
        <v>18</v>
      </c>
      <c r="D14" s="29"/>
      <c r="E14" s="18" t="s">
        <v>15</v>
      </c>
      <c r="F14" s="19">
        <v>1</v>
      </c>
      <c r="G14" s="20">
        <f>+G15+G16+G17+G18</f>
        <v>0</v>
      </c>
      <c r="H14" s="2"/>
      <c r="I14" s="21">
        <v>5</v>
      </c>
      <c r="J14" s="21">
        <v>3</v>
      </c>
    </row>
    <row r="15" spans="1:10" ht="42" customHeight="1" x14ac:dyDescent="0.15">
      <c r="A15" s="16"/>
      <c r="B15" s="17"/>
      <c r="C15" s="17"/>
      <c r="D15" s="32" t="s">
        <v>19</v>
      </c>
      <c r="E15" s="18" t="s">
        <v>20</v>
      </c>
      <c r="F15" s="19">
        <v>3.48</v>
      </c>
      <c r="G15" s="33"/>
      <c r="H15" s="2"/>
      <c r="I15" s="21">
        <v>6</v>
      </c>
      <c r="J15" s="21">
        <v>4</v>
      </c>
    </row>
    <row r="16" spans="1:10" ht="42" customHeight="1" x14ac:dyDescent="0.15">
      <c r="A16" s="16"/>
      <c r="B16" s="17"/>
      <c r="C16" s="17"/>
      <c r="D16" s="32" t="s">
        <v>21</v>
      </c>
      <c r="E16" s="18" t="s">
        <v>20</v>
      </c>
      <c r="F16" s="19">
        <v>3.48</v>
      </c>
      <c r="G16" s="33"/>
      <c r="H16" s="2"/>
      <c r="I16" s="21">
        <v>7</v>
      </c>
      <c r="J16" s="21">
        <v>4</v>
      </c>
    </row>
    <row r="17" spans="1:10" ht="42" customHeight="1" x14ac:dyDescent="0.15">
      <c r="A17" s="16"/>
      <c r="B17" s="17"/>
      <c r="C17" s="17"/>
      <c r="D17" s="32" t="s">
        <v>22</v>
      </c>
      <c r="E17" s="18" t="s">
        <v>20</v>
      </c>
      <c r="F17" s="19">
        <v>3.48</v>
      </c>
      <c r="G17" s="33"/>
      <c r="H17" s="2"/>
      <c r="I17" s="21">
        <v>8</v>
      </c>
      <c r="J17" s="21">
        <v>4</v>
      </c>
    </row>
    <row r="18" spans="1:10" ht="42" customHeight="1" x14ac:dyDescent="0.15">
      <c r="A18" s="16"/>
      <c r="B18" s="17"/>
      <c r="C18" s="17"/>
      <c r="D18" s="32" t="s">
        <v>23</v>
      </c>
      <c r="E18" s="18" t="s">
        <v>20</v>
      </c>
      <c r="F18" s="19">
        <v>3.47</v>
      </c>
      <c r="G18" s="33"/>
      <c r="H18" s="2"/>
      <c r="I18" s="21">
        <v>9</v>
      </c>
      <c r="J18" s="21">
        <v>4</v>
      </c>
    </row>
    <row r="19" spans="1:10" ht="42" customHeight="1" x14ac:dyDescent="0.15">
      <c r="A19" s="16"/>
      <c r="B19" s="17"/>
      <c r="C19" s="31" t="s">
        <v>24</v>
      </c>
      <c r="D19" s="29"/>
      <c r="E19" s="18" t="s">
        <v>15</v>
      </c>
      <c r="F19" s="19">
        <v>1</v>
      </c>
      <c r="G19" s="20">
        <f>+G20+G21</f>
        <v>0</v>
      </c>
      <c r="H19" s="2"/>
      <c r="I19" s="21">
        <v>10</v>
      </c>
      <c r="J19" s="21">
        <v>3</v>
      </c>
    </row>
    <row r="20" spans="1:10" ht="42" customHeight="1" x14ac:dyDescent="0.15">
      <c r="A20" s="16"/>
      <c r="B20" s="17"/>
      <c r="C20" s="17"/>
      <c r="D20" s="32" t="s">
        <v>25</v>
      </c>
      <c r="E20" s="18" t="s">
        <v>26</v>
      </c>
      <c r="F20" s="19">
        <v>178</v>
      </c>
      <c r="G20" s="33"/>
      <c r="H20" s="2"/>
      <c r="I20" s="21">
        <v>11</v>
      </c>
      <c r="J20" s="21">
        <v>4</v>
      </c>
    </row>
    <row r="21" spans="1:10" ht="42" customHeight="1" x14ac:dyDescent="0.15">
      <c r="A21" s="16"/>
      <c r="B21" s="17"/>
      <c r="C21" s="17"/>
      <c r="D21" s="32" t="s">
        <v>27</v>
      </c>
      <c r="E21" s="18" t="s">
        <v>26</v>
      </c>
      <c r="F21" s="19">
        <v>28</v>
      </c>
      <c r="G21" s="33"/>
      <c r="H21" s="2"/>
      <c r="I21" s="21">
        <v>12</v>
      </c>
      <c r="J21" s="21">
        <v>4</v>
      </c>
    </row>
    <row r="22" spans="1:10" ht="42" customHeight="1" x14ac:dyDescent="0.15">
      <c r="A22" s="16"/>
      <c r="B22" s="17"/>
      <c r="C22" s="31" t="s">
        <v>28</v>
      </c>
      <c r="D22" s="29"/>
      <c r="E22" s="18" t="s">
        <v>15</v>
      </c>
      <c r="F22" s="19">
        <v>1</v>
      </c>
      <c r="G22" s="20">
        <f>+G23+G24+G25+G26</f>
        <v>0</v>
      </c>
      <c r="H22" s="2"/>
      <c r="I22" s="21">
        <v>13</v>
      </c>
      <c r="J22" s="21">
        <v>3</v>
      </c>
    </row>
    <row r="23" spans="1:10" ht="42" customHeight="1" x14ac:dyDescent="0.15">
      <c r="A23" s="16"/>
      <c r="B23" s="17"/>
      <c r="C23" s="17"/>
      <c r="D23" s="32" t="s">
        <v>29</v>
      </c>
      <c r="E23" s="18" t="s">
        <v>30</v>
      </c>
      <c r="F23" s="19">
        <v>14</v>
      </c>
      <c r="G23" s="33"/>
      <c r="H23" s="2"/>
      <c r="I23" s="21">
        <v>14</v>
      </c>
      <c r="J23" s="21">
        <v>4</v>
      </c>
    </row>
    <row r="24" spans="1:10" ht="42" customHeight="1" x14ac:dyDescent="0.15">
      <c r="A24" s="16"/>
      <c r="B24" s="17"/>
      <c r="C24" s="17"/>
      <c r="D24" s="32" t="s">
        <v>31</v>
      </c>
      <c r="E24" s="18" t="s">
        <v>30</v>
      </c>
      <c r="F24" s="19">
        <v>3</v>
      </c>
      <c r="G24" s="33"/>
      <c r="H24" s="2"/>
      <c r="I24" s="21">
        <v>15</v>
      </c>
      <c r="J24" s="21">
        <v>4</v>
      </c>
    </row>
    <row r="25" spans="1:10" ht="42" customHeight="1" x14ac:dyDescent="0.15">
      <c r="A25" s="16"/>
      <c r="B25" s="17"/>
      <c r="C25" s="17"/>
      <c r="D25" s="32" t="s">
        <v>32</v>
      </c>
      <c r="E25" s="18" t="s">
        <v>30</v>
      </c>
      <c r="F25" s="19">
        <v>2</v>
      </c>
      <c r="G25" s="33"/>
      <c r="H25" s="2"/>
      <c r="I25" s="21">
        <v>16</v>
      </c>
      <c r="J25" s="21">
        <v>4</v>
      </c>
    </row>
    <row r="26" spans="1:10" ht="42" customHeight="1" x14ac:dyDescent="0.15">
      <c r="A26" s="16"/>
      <c r="B26" s="17"/>
      <c r="C26" s="17"/>
      <c r="D26" s="32" t="s">
        <v>33</v>
      </c>
      <c r="E26" s="18" t="s">
        <v>30</v>
      </c>
      <c r="F26" s="19">
        <v>2</v>
      </c>
      <c r="G26" s="33"/>
      <c r="H26" s="2"/>
      <c r="I26" s="21">
        <v>17</v>
      </c>
      <c r="J26" s="21">
        <v>4</v>
      </c>
    </row>
    <row r="27" spans="1:10" ht="42" customHeight="1" x14ac:dyDescent="0.15">
      <c r="A27" s="16"/>
      <c r="B27" s="17"/>
      <c r="C27" s="31" t="s">
        <v>34</v>
      </c>
      <c r="D27" s="29"/>
      <c r="E27" s="18" t="s">
        <v>15</v>
      </c>
      <c r="F27" s="19">
        <v>1</v>
      </c>
      <c r="G27" s="20">
        <f>+G28+G29+G30</f>
        <v>0</v>
      </c>
      <c r="H27" s="2"/>
      <c r="I27" s="21">
        <v>18</v>
      </c>
      <c r="J27" s="21">
        <v>3</v>
      </c>
    </row>
    <row r="28" spans="1:10" ht="42" customHeight="1" x14ac:dyDescent="0.15">
      <c r="A28" s="16"/>
      <c r="B28" s="17"/>
      <c r="C28" s="17"/>
      <c r="D28" s="32" t="s">
        <v>35</v>
      </c>
      <c r="E28" s="18" t="s">
        <v>36</v>
      </c>
      <c r="F28" s="19">
        <v>26</v>
      </c>
      <c r="G28" s="33"/>
      <c r="H28" s="2"/>
      <c r="I28" s="21">
        <v>19</v>
      </c>
      <c r="J28" s="21">
        <v>4</v>
      </c>
    </row>
    <row r="29" spans="1:10" ht="42" customHeight="1" x14ac:dyDescent="0.15">
      <c r="A29" s="16"/>
      <c r="B29" s="17"/>
      <c r="C29" s="17"/>
      <c r="D29" s="32" t="s">
        <v>37</v>
      </c>
      <c r="E29" s="18" t="s">
        <v>38</v>
      </c>
      <c r="F29" s="19">
        <v>30</v>
      </c>
      <c r="G29" s="33"/>
      <c r="H29" s="2"/>
      <c r="I29" s="21">
        <v>20</v>
      </c>
      <c r="J29" s="21">
        <v>4</v>
      </c>
    </row>
    <row r="30" spans="1:10" ht="42" customHeight="1" x14ac:dyDescent="0.15">
      <c r="A30" s="16"/>
      <c r="B30" s="17"/>
      <c r="C30" s="17"/>
      <c r="D30" s="32" t="s">
        <v>39</v>
      </c>
      <c r="E30" s="18" t="s">
        <v>38</v>
      </c>
      <c r="F30" s="19">
        <v>36</v>
      </c>
      <c r="G30" s="33"/>
      <c r="H30" s="2"/>
      <c r="I30" s="21">
        <v>21</v>
      </c>
      <c r="J30" s="21">
        <v>4</v>
      </c>
    </row>
    <row r="31" spans="1:10" ht="42" customHeight="1" x14ac:dyDescent="0.15">
      <c r="A31" s="16"/>
      <c r="B31" s="17"/>
      <c r="C31" s="31" t="s">
        <v>40</v>
      </c>
      <c r="D31" s="29"/>
      <c r="E31" s="18" t="s">
        <v>15</v>
      </c>
      <c r="F31" s="19">
        <v>1</v>
      </c>
      <c r="G31" s="20">
        <f>+G32+G33+G34+G35+G36+G37+G38+G39</f>
        <v>0</v>
      </c>
      <c r="H31" s="2"/>
      <c r="I31" s="21">
        <v>22</v>
      </c>
      <c r="J31" s="21">
        <v>3</v>
      </c>
    </row>
    <row r="32" spans="1:10" ht="42" customHeight="1" x14ac:dyDescent="0.15">
      <c r="A32" s="16"/>
      <c r="B32" s="17"/>
      <c r="C32" s="17"/>
      <c r="D32" s="32" t="s">
        <v>41</v>
      </c>
      <c r="E32" s="18" t="s">
        <v>42</v>
      </c>
      <c r="F32" s="19">
        <v>133</v>
      </c>
      <c r="G32" s="33"/>
      <c r="H32" s="2"/>
      <c r="I32" s="21">
        <v>23</v>
      </c>
      <c r="J32" s="21">
        <v>4</v>
      </c>
    </row>
    <row r="33" spans="1:10" ht="42" customHeight="1" x14ac:dyDescent="0.15">
      <c r="A33" s="16"/>
      <c r="B33" s="17"/>
      <c r="C33" s="17"/>
      <c r="D33" s="32" t="s">
        <v>43</v>
      </c>
      <c r="E33" s="18" t="s">
        <v>42</v>
      </c>
      <c r="F33" s="19">
        <v>133</v>
      </c>
      <c r="G33" s="33"/>
      <c r="H33" s="2"/>
      <c r="I33" s="21">
        <v>24</v>
      </c>
      <c r="J33" s="21">
        <v>4</v>
      </c>
    </row>
    <row r="34" spans="1:10" ht="42" customHeight="1" x14ac:dyDescent="0.15">
      <c r="A34" s="16"/>
      <c r="B34" s="17"/>
      <c r="C34" s="17"/>
      <c r="D34" s="32" t="s">
        <v>44</v>
      </c>
      <c r="E34" s="18" t="s">
        <v>42</v>
      </c>
      <c r="F34" s="19">
        <v>2.2999999999999998</v>
      </c>
      <c r="G34" s="33"/>
      <c r="H34" s="2"/>
      <c r="I34" s="21">
        <v>25</v>
      </c>
      <c r="J34" s="21">
        <v>4</v>
      </c>
    </row>
    <row r="35" spans="1:10" ht="42" customHeight="1" x14ac:dyDescent="0.15">
      <c r="A35" s="16"/>
      <c r="B35" s="17"/>
      <c r="C35" s="17"/>
      <c r="D35" s="32" t="s">
        <v>45</v>
      </c>
      <c r="E35" s="18" t="s">
        <v>42</v>
      </c>
      <c r="F35" s="19">
        <v>2.2999999999999998</v>
      </c>
      <c r="G35" s="33"/>
      <c r="H35" s="2"/>
      <c r="I35" s="21">
        <v>26</v>
      </c>
      <c r="J35" s="21">
        <v>4</v>
      </c>
    </row>
    <row r="36" spans="1:10" ht="42" customHeight="1" x14ac:dyDescent="0.15">
      <c r="A36" s="16"/>
      <c r="B36" s="17"/>
      <c r="C36" s="17"/>
      <c r="D36" s="32" t="s">
        <v>46</v>
      </c>
      <c r="E36" s="18" t="s">
        <v>26</v>
      </c>
      <c r="F36" s="19">
        <v>381</v>
      </c>
      <c r="G36" s="33"/>
      <c r="H36" s="2"/>
      <c r="I36" s="21">
        <v>27</v>
      </c>
      <c r="J36" s="21">
        <v>4</v>
      </c>
    </row>
    <row r="37" spans="1:10" ht="42" customHeight="1" x14ac:dyDescent="0.15">
      <c r="A37" s="16"/>
      <c r="B37" s="17"/>
      <c r="C37" s="17"/>
      <c r="D37" s="32" t="s">
        <v>47</v>
      </c>
      <c r="E37" s="18" t="s">
        <v>42</v>
      </c>
      <c r="F37" s="19">
        <v>15</v>
      </c>
      <c r="G37" s="33"/>
      <c r="H37" s="2"/>
      <c r="I37" s="21">
        <v>28</v>
      </c>
      <c r="J37" s="21">
        <v>4</v>
      </c>
    </row>
    <row r="38" spans="1:10" ht="42" customHeight="1" x14ac:dyDescent="0.15">
      <c r="A38" s="16"/>
      <c r="B38" s="17"/>
      <c r="C38" s="17"/>
      <c r="D38" s="32" t="s">
        <v>48</v>
      </c>
      <c r="E38" s="18" t="s">
        <v>38</v>
      </c>
      <c r="F38" s="19">
        <v>22</v>
      </c>
      <c r="G38" s="33"/>
      <c r="H38" s="2"/>
      <c r="I38" s="21">
        <v>29</v>
      </c>
      <c r="J38" s="21">
        <v>4</v>
      </c>
    </row>
    <row r="39" spans="1:10" ht="42" customHeight="1" x14ac:dyDescent="0.15">
      <c r="A39" s="16"/>
      <c r="B39" s="17"/>
      <c r="C39" s="17"/>
      <c r="D39" s="32" t="s">
        <v>49</v>
      </c>
      <c r="E39" s="18" t="s">
        <v>42</v>
      </c>
      <c r="F39" s="19">
        <v>0.1</v>
      </c>
      <c r="G39" s="33"/>
      <c r="H39" s="2"/>
      <c r="I39" s="21">
        <v>30</v>
      </c>
      <c r="J39" s="21">
        <v>4</v>
      </c>
    </row>
    <row r="40" spans="1:10" ht="42" customHeight="1" x14ac:dyDescent="0.15">
      <c r="A40" s="16"/>
      <c r="B40" s="31" t="s">
        <v>50</v>
      </c>
      <c r="C40" s="28"/>
      <c r="D40" s="29"/>
      <c r="E40" s="18" t="s">
        <v>15</v>
      </c>
      <c r="F40" s="19">
        <v>1</v>
      </c>
      <c r="G40" s="20">
        <f>+G41+G48+G80+G89+G92+G97+G110+G117</f>
        <v>0</v>
      </c>
      <c r="H40" s="2"/>
      <c r="I40" s="21">
        <v>31</v>
      </c>
      <c r="J40" s="21">
        <v>2</v>
      </c>
    </row>
    <row r="41" spans="1:10" ht="42" customHeight="1" x14ac:dyDescent="0.15">
      <c r="A41" s="16"/>
      <c r="B41" s="17"/>
      <c r="C41" s="31" t="s">
        <v>51</v>
      </c>
      <c r="D41" s="29"/>
      <c r="E41" s="18" t="s">
        <v>15</v>
      </c>
      <c r="F41" s="19">
        <v>1</v>
      </c>
      <c r="G41" s="20">
        <f>+G42+G43+G44+G45+G46+G47</f>
        <v>0</v>
      </c>
      <c r="H41" s="2"/>
      <c r="I41" s="21">
        <v>32</v>
      </c>
      <c r="J41" s="21">
        <v>3</v>
      </c>
    </row>
    <row r="42" spans="1:10" ht="42" customHeight="1" x14ac:dyDescent="0.15">
      <c r="A42" s="16"/>
      <c r="B42" s="17"/>
      <c r="C42" s="17"/>
      <c r="D42" s="32" t="s">
        <v>52</v>
      </c>
      <c r="E42" s="18" t="s">
        <v>42</v>
      </c>
      <c r="F42" s="19">
        <v>479</v>
      </c>
      <c r="G42" s="33"/>
      <c r="H42" s="2"/>
      <c r="I42" s="21">
        <v>33</v>
      </c>
      <c r="J42" s="21">
        <v>4</v>
      </c>
    </row>
    <row r="43" spans="1:10" ht="42" customHeight="1" x14ac:dyDescent="0.15">
      <c r="A43" s="16"/>
      <c r="B43" s="17"/>
      <c r="C43" s="17"/>
      <c r="D43" s="32" t="s">
        <v>53</v>
      </c>
      <c r="E43" s="18" t="s">
        <v>26</v>
      </c>
      <c r="F43" s="19">
        <v>490</v>
      </c>
      <c r="G43" s="33"/>
      <c r="H43" s="2"/>
      <c r="I43" s="21">
        <v>34</v>
      </c>
      <c r="J43" s="21">
        <v>4</v>
      </c>
    </row>
    <row r="44" spans="1:10" ht="42" customHeight="1" x14ac:dyDescent="0.15">
      <c r="A44" s="16"/>
      <c r="B44" s="17"/>
      <c r="C44" s="17"/>
      <c r="D44" s="32" t="s">
        <v>54</v>
      </c>
      <c r="E44" s="18" t="s">
        <v>42</v>
      </c>
      <c r="F44" s="19">
        <v>10</v>
      </c>
      <c r="G44" s="33"/>
      <c r="H44" s="2"/>
      <c r="I44" s="21">
        <v>35</v>
      </c>
      <c r="J44" s="21">
        <v>4</v>
      </c>
    </row>
    <row r="45" spans="1:10" ht="42" customHeight="1" x14ac:dyDescent="0.15">
      <c r="A45" s="16"/>
      <c r="B45" s="17"/>
      <c r="C45" s="17"/>
      <c r="D45" s="32" t="s">
        <v>55</v>
      </c>
      <c r="E45" s="18" t="s">
        <v>42</v>
      </c>
      <c r="F45" s="19">
        <v>390</v>
      </c>
      <c r="G45" s="33"/>
      <c r="H45" s="2"/>
      <c r="I45" s="21">
        <v>36</v>
      </c>
      <c r="J45" s="21">
        <v>4</v>
      </c>
    </row>
    <row r="46" spans="1:10" ht="42" customHeight="1" x14ac:dyDescent="0.15">
      <c r="A46" s="16"/>
      <c r="B46" s="17"/>
      <c r="C46" s="17"/>
      <c r="D46" s="32" t="s">
        <v>56</v>
      </c>
      <c r="E46" s="18" t="s">
        <v>42</v>
      </c>
      <c r="F46" s="19">
        <v>64</v>
      </c>
      <c r="G46" s="33"/>
      <c r="H46" s="2"/>
      <c r="I46" s="21">
        <v>37</v>
      </c>
      <c r="J46" s="21">
        <v>4</v>
      </c>
    </row>
    <row r="47" spans="1:10" ht="42" customHeight="1" x14ac:dyDescent="0.15">
      <c r="A47" s="16"/>
      <c r="B47" s="17"/>
      <c r="C47" s="17"/>
      <c r="D47" s="32" t="s">
        <v>57</v>
      </c>
      <c r="E47" s="18" t="s">
        <v>38</v>
      </c>
      <c r="F47" s="19">
        <v>979.4</v>
      </c>
      <c r="G47" s="33"/>
      <c r="H47" s="2"/>
      <c r="I47" s="21">
        <v>38</v>
      </c>
      <c r="J47" s="21">
        <v>4</v>
      </c>
    </row>
    <row r="48" spans="1:10" ht="42" customHeight="1" x14ac:dyDescent="0.15">
      <c r="A48" s="16"/>
      <c r="B48" s="17"/>
      <c r="C48" s="31" t="s">
        <v>58</v>
      </c>
      <c r="D48" s="29"/>
      <c r="E48" s="18" t="s">
        <v>15</v>
      </c>
      <c r="F48" s="19">
        <v>1</v>
      </c>
      <c r="G48" s="20">
        <f>+G49+G50+G51+G52+G53+G54+G55+G56+G57+G58+G59+G60+G61+G62+G63+G64+G65+G66+G67+G68+G69+G70+G71+G72+G73+G74+G75+G76+G77+G78+G79</f>
        <v>0</v>
      </c>
      <c r="H48" s="2"/>
      <c r="I48" s="21">
        <v>39</v>
      </c>
      <c r="J48" s="21">
        <v>3</v>
      </c>
    </row>
    <row r="49" spans="1:10" ht="42" customHeight="1" x14ac:dyDescent="0.15">
      <c r="A49" s="16"/>
      <c r="B49" s="17"/>
      <c r="C49" s="17"/>
      <c r="D49" s="32" t="s">
        <v>59</v>
      </c>
      <c r="E49" s="18" t="s">
        <v>38</v>
      </c>
      <c r="F49" s="19">
        <v>257.39999999999998</v>
      </c>
      <c r="G49" s="33"/>
      <c r="H49" s="2"/>
      <c r="I49" s="21">
        <v>40</v>
      </c>
      <c r="J49" s="21">
        <v>4</v>
      </c>
    </row>
    <row r="50" spans="1:10" ht="42" customHeight="1" x14ac:dyDescent="0.15">
      <c r="A50" s="16"/>
      <c r="B50" s="17"/>
      <c r="C50" s="17"/>
      <c r="D50" s="32" t="s">
        <v>60</v>
      </c>
      <c r="E50" s="18" t="s">
        <v>38</v>
      </c>
      <c r="F50" s="19">
        <v>281.7</v>
      </c>
      <c r="G50" s="33"/>
      <c r="H50" s="2"/>
      <c r="I50" s="21">
        <v>41</v>
      </c>
      <c r="J50" s="21">
        <v>4</v>
      </c>
    </row>
    <row r="51" spans="1:10" ht="42" customHeight="1" x14ac:dyDescent="0.15">
      <c r="A51" s="16"/>
      <c r="B51" s="17"/>
      <c r="C51" s="17"/>
      <c r="D51" s="32" t="s">
        <v>61</v>
      </c>
      <c r="E51" s="18" t="s">
        <v>38</v>
      </c>
      <c r="F51" s="19">
        <v>254.4</v>
      </c>
      <c r="G51" s="33"/>
      <c r="H51" s="2"/>
      <c r="I51" s="21">
        <v>42</v>
      </c>
      <c r="J51" s="21">
        <v>4</v>
      </c>
    </row>
    <row r="52" spans="1:10" ht="42" customHeight="1" x14ac:dyDescent="0.15">
      <c r="A52" s="16"/>
      <c r="B52" s="17"/>
      <c r="C52" s="17"/>
      <c r="D52" s="32" t="s">
        <v>62</v>
      </c>
      <c r="E52" s="18" t="s">
        <v>38</v>
      </c>
      <c r="F52" s="19">
        <v>185.9</v>
      </c>
      <c r="G52" s="33"/>
      <c r="H52" s="2"/>
      <c r="I52" s="21">
        <v>43</v>
      </c>
      <c r="J52" s="21">
        <v>4</v>
      </c>
    </row>
    <row r="53" spans="1:10" ht="42" customHeight="1" x14ac:dyDescent="0.15">
      <c r="A53" s="16"/>
      <c r="B53" s="17"/>
      <c r="C53" s="17"/>
      <c r="D53" s="32" t="s">
        <v>63</v>
      </c>
      <c r="E53" s="18" t="s">
        <v>64</v>
      </c>
      <c r="F53" s="19">
        <v>5</v>
      </c>
      <c r="G53" s="33"/>
      <c r="H53" s="2"/>
      <c r="I53" s="21">
        <v>44</v>
      </c>
      <c r="J53" s="21">
        <v>4</v>
      </c>
    </row>
    <row r="54" spans="1:10" ht="42" customHeight="1" x14ac:dyDescent="0.15">
      <c r="A54" s="16"/>
      <c r="B54" s="17"/>
      <c r="C54" s="17"/>
      <c r="D54" s="32" t="s">
        <v>65</v>
      </c>
      <c r="E54" s="18" t="s">
        <v>64</v>
      </c>
      <c r="F54" s="19">
        <v>6</v>
      </c>
      <c r="G54" s="33"/>
      <c r="H54" s="2"/>
      <c r="I54" s="21">
        <v>45</v>
      </c>
      <c r="J54" s="21">
        <v>4</v>
      </c>
    </row>
    <row r="55" spans="1:10" ht="42" customHeight="1" x14ac:dyDescent="0.15">
      <c r="A55" s="16"/>
      <c r="B55" s="17"/>
      <c r="C55" s="17"/>
      <c r="D55" s="32" t="s">
        <v>66</v>
      </c>
      <c r="E55" s="18" t="s">
        <v>64</v>
      </c>
      <c r="F55" s="19">
        <v>3</v>
      </c>
      <c r="G55" s="33"/>
      <c r="H55" s="2"/>
      <c r="I55" s="21">
        <v>46</v>
      </c>
      <c r="J55" s="21">
        <v>4</v>
      </c>
    </row>
    <row r="56" spans="1:10" ht="42" customHeight="1" x14ac:dyDescent="0.15">
      <c r="A56" s="16"/>
      <c r="B56" s="17"/>
      <c r="C56" s="17"/>
      <c r="D56" s="32" t="s">
        <v>67</v>
      </c>
      <c r="E56" s="18" t="s">
        <v>64</v>
      </c>
      <c r="F56" s="19">
        <v>7</v>
      </c>
      <c r="G56" s="33"/>
      <c r="H56" s="2"/>
      <c r="I56" s="21">
        <v>47</v>
      </c>
      <c r="J56" s="21">
        <v>4</v>
      </c>
    </row>
    <row r="57" spans="1:10" ht="42" customHeight="1" x14ac:dyDescent="0.15">
      <c r="A57" s="16"/>
      <c r="B57" s="17"/>
      <c r="C57" s="17"/>
      <c r="D57" s="32" t="s">
        <v>68</v>
      </c>
      <c r="E57" s="18" t="s">
        <v>64</v>
      </c>
      <c r="F57" s="19">
        <v>3</v>
      </c>
      <c r="G57" s="33"/>
      <c r="H57" s="2"/>
      <c r="I57" s="21">
        <v>48</v>
      </c>
      <c r="J57" s="21">
        <v>4</v>
      </c>
    </row>
    <row r="58" spans="1:10" ht="42" customHeight="1" x14ac:dyDescent="0.15">
      <c r="A58" s="16"/>
      <c r="B58" s="17"/>
      <c r="C58" s="17"/>
      <c r="D58" s="32" t="s">
        <v>69</v>
      </c>
      <c r="E58" s="18" t="s">
        <v>64</v>
      </c>
      <c r="F58" s="19">
        <v>5</v>
      </c>
      <c r="G58" s="33"/>
      <c r="H58" s="2"/>
      <c r="I58" s="21">
        <v>49</v>
      </c>
      <c r="J58" s="21">
        <v>4</v>
      </c>
    </row>
    <row r="59" spans="1:10" ht="42" customHeight="1" x14ac:dyDescent="0.15">
      <c r="A59" s="16"/>
      <c r="B59" s="17"/>
      <c r="C59" s="17"/>
      <c r="D59" s="32" t="s">
        <v>70</v>
      </c>
      <c r="E59" s="18" t="s">
        <v>64</v>
      </c>
      <c r="F59" s="19">
        <v>3</v>
      </c>
      <c r="G59" s="33"/>
      <c r="H59" s="2"/>
      <c r="I59" s="21">
        <v>50</v>
      </c>
      <c r="J59" s="21">
        <v>4</v>
      </c>
    </row>
    <row r="60" spans="1:10" ht="42" customHeight="1" x14ac:dyDescent="0.15">
      <c r="A60" s="16"/>
      <c r="B60" s="17"/>
      <c r="C60" s="17"/>
      <c r="D60" s="32" t="s">
        <v>71</v>
      </c>
      <c r="E60" s="18" t="s">
        <v>64</v>
      </c>
      <c r="F60" s="19">
        <v>8</v>
      </c>
      <c r="G60" s="33"/>
      <c r="H60" s="2"/>
      <c r="I60" s="21">
        <v>51</v>
      </c>
      <c r="J60" s="21">
        <v>4</v>
      </c>
    </row>
    <row r="61" spans="1:10" ht="42" customHeight="1" x14ac:dyDescent="0.15">
      <c r="A61" s="16"/>
      <c r="B61" s="17"/>
      <c r="C61" s="17"/>
      <c r="D61" s="32" t="s">
        <v>72</v>
      </c>
      <c r="E61" s="18" t="s">
        <v>64</v>
      </c>
      <c r="F61" s="19">
        <v>3</v>
      </c>
      <c r="G61" s="33"/>
      <c r="H61" s="2"/>
      <c r="I61" s="21">
        <v>52</v>
      </c>
      <c r="J61" s="21">
        <v>4</v>
      </c>
    </row>
    <row r="62" spans="1:10" ht="42" customHeight="1" x14ac:dyDescent="0.15">
      <c r="A62" s="16"/>
      <c r="B62" s="17"/>
      <c r="C62" s="17"/>
      <c r="D62" s="32" t="s">
        <v>73</v>
      </c>
      <c r="E62" s="18" t="s">
        <v>64</v>
      </c>
      <c r="F62" s="19">
        <v>2</v>
      </c>
      <c r="G62" s="33"/>
      <c r="H62" s="2"/>
      <c r="I62" s="21">
        <v>53</v>
      </c>
      <c r="J62" s="21">
        <v>4</v>
      </c>
    </row>
    <row r="63" spans="1:10" ht="42" customHeight="1" x14ac:dyDescent="0.15">
      <c r="A63" s="16"/>
      <c r="B63" s="17"/>
      <c r="C63" s="17"/>
      <c r="D63" s="32" t="s">
        <v>74</v>
      </c>
      <c r="E63" s="18" t="s">
        <v>64</v>
      </c>
      <c r="F63" s="19">
        <v>4</v>
      </c>
      <c r="G63" s="33"/>
      <c r="H63" s="2"/>
      <c r="I63" s="21">
        <v>54</v>
      </c>
      <c r="J63" s="21">
        <v>4</v>
      </c>
    </row>
    <row r="64" spans="1:10" ht="42" customHeight="1" x14ac:dyDescent="0.15">
      <c r="A64" s="16"/>
      <c r="B64" s="17"/>
      <c r="C64" s="17"/>
      <c r="D64" s="32" t="s">
        <v>75</v>
      </c>
      <c r="E64" s="18" t="s">
        <v>64</v>
      </c>
      <c r="F64" s="19">
        <v>4</v>
      </c>
      <c r="G64" s="33"/>
      <c r="H64" s="2"/>
      <c r="I64" s="21">
        <v>55</v>
      </c>
      <c r="J64" s="21">
        <v>4</v>
      </c>
    </row>
    <row r="65" spans="1:10" ht="42" customHeight="1" x14ac:dyDescent="0.15">
      <c r="A65" s="16"/>
      <c r="B65" s="17"/>
      <c r="C65" s="17"/>
      <c r="D65" s="32" t="s">
        <v>76</v>
      </c>
      <c r="E65" s="18" t="s">
        <v>64</v>
      </c>
      <c r="F65" s="19">
        <v>2</v>
      </c>
      <c r="G65" s="33"/>
      <c r="H65" s="2"/>
      <c r="I65" s="21">
        <v>56</v>
      </c>
      <c r="J65" s="21">
        <v>4</v>
      </c>
    </row>
    <row r="66" spans="1:10" ht="42" customHeight="1" x14ac:dyDescent="0.15">
      <c r="A66" s="16"/>
      <c r="B66" s="17"/>
      <c r="C66" s="17"/>
      <c r="D66" s="32" t="s">
        <v>77</v>
      </c>
      <c r="E66" s="18" t="s">
        <v>64</v>
      </c>
      <c r="F66" s="19">
        <v>3</v>
      </c>
      <c r="G66" s="33"/>
      <c r="H66" s="2"/>
      <c r="I66" s="21">
        <v>57</v>
      </c>
      <c r="J66" s="21">
        <v>4</v>
      </c>
    </row>
    <row r="67" spans="1:10" ht="42" customHeight="1" x14ac:dyDescent="0.15">
      <c r="A67" s="16"/>
      <c r="B67" s="17"/>
      <c r="C67" s="17"/>
      <c r="D67" s="32" t="s">
        <v>78</v>
      </c>
      <c r="E67" s="18" t="s">
        <v>64</v>
      </c>
      <c r="F67" s="19">
        <v>2</v>
      </c>
      <c r="G67" s="33"/>
      <c r="H67" s="2"/>
      <c r="I67" s="21">
        <v>58</v>
      </c>
      <c r="J67" s="21">
        <v>4</v>
      </c>
    </row>
    <row r="68" spans="1:10" ht="42" customHeight="1" x14ac:dyDescent="0.15">
      <c r="A68" s="16"/>
      <c r="B68" s="17"/>
      <c r="C68" s="17"/>
      <c r="D68" s="32" t="s">
        <v>79</v>
      </c>
      <c r="E68" s="18" t="s">
        <v>64</v>
      </c>
      <c r="F68" s="19">
        <v>3</v>
      </c>
      <c r="G68" s="33"/>
      <c r="H68" s="2"/>
      <c r="I68" s="21">
        <v>59</v>
      </c>
      <c r="J68" s="21">
        <v>4</v>
      </c>
    </row>
    <row r="69" spans="1:10" ht="42" customHeight="1" x14ac:dyDescent="0.15">
      <c r="A69" s="16"/>
      <c r="B69" s="17"/>
      <c r="C69" s="17"/>
      <c r="D69" s="32" t="s">
        <v>80</v>
      </c>
      <c r="E69" s="18" t="s">
        <v>64</v>
      </c>
      <c r="F69" s="19">
        <v>1</v>
      </c>
      <c r="G69" s="33"/>
      <c r="H69" s="2"/>
      <c r="I69" s="21">
        <v>60</v>
      </c>
      <c r="J69" s="21">
        <v>4</v>
      </c>
    </row>
    <row r="70" spans="1:10" ht="42" customHeight="1" x14ac:dyDescent="0.15">
      <c r="A70" s="16"/>
      <c r="B70" s="17"/>
      <c r="C70" s="17"/>
      <c r="D70" s="32" t="s">
        <v>81</v>
      </c>
      <c r="E70" s="18" t="s">
        <v>64</v>
      </c>
      <c r="F70" s="19">
        <v>8</v>
      </c>
      <c r="G70" s="33"/>
      <c r="H70" s="2"/>
      <c r="I70" s="21">
        <v>61</v>
      </c>
      <c r="J70" s="21">
        <v>4</v>
      </c>
    </row>
    <row r="71" spans="1:10" ht="42" customHeight="1" x14ac:dyDescent="0.15">
      <c r="A71" s="16"/>
      <c r="B71" s="17"/>
      <c r="C71" s="17"/>
      <c r="D71" s="32" t="s">
        <v>82</v>
      </c>
      <c r="E71" s="18" t="s">
        <v>64</v>
      </c>
      <c r="F71" s="19">
        <v>6</v>
      </c>
      <c r="G71" s="33"/>
      <c r="H71" s="2"/>
      <c r="I71" s="21">
        <v>62</v>
      </c>
      <c r="J71" s="21">
        <v>4</v>
      </c>
    </row>
    <row r="72" spans="1:10" ht="42" customHeight="1" x14ac:dyDescent="0.15">
      <c r="A72" s="16"/>
      <c r="B72" s="17"/>
      <c r="C72" s="17"/>
      <c r="D72" s="32" t="s">
        <v>83</v>
      </c>
      <c r="E72" s="18" t="s">
        <v>64</v>
      </c>
      <c r="F72" s="19">
        <v>3</v>
      </c>
      <c r="G72" s="33"/>
      <c r="H72" s="2"/>
      <c r="I72" s="21">
        <v>63</v>
      </c>
      <c r="J72" s="21">
        <v>4</v>
      </c>
    </row>
    <row r="73" spans="1:10" ht="42" customHeight="1" x14ac:dyDescent="0.15">
      <c r="A73" s="16"/>
      <c r="B73" s="17"/>
      <c r="C73" s="17"/>
      <c r="D73" s="32" t="s">
        <v>84</v>
      </c>
      <c r="E73" s="18" t="s">
        <v>64</v>
      </c>
      <c r="F73" s="19">
        <v>1</v>
      </c>
      <c r="G73" s="33"/>
      <c r="H73" s="2"/>
      <c r="I73" s="21">
        <v>64</v>
      </c>
      <c r="J73" s="21">
        <v>4</v>
      </c>
    </row>
    <row r="74" spans="1:10" ht="42" customHeight="1" x14ac:dyDescent="0.15">
      <c r="A74" s="16"/>
      <c r="B74" s="17"/>
      <c r="C74" s="17"/>
      <c r="D74" s="32" t="s">
        <v>85</v>
      </c>
      <c r="E74" s="18" t="s">
        <v>64</v>
      </c>
      <c r="F74" s="19">
        <v>1</v>
      </c>
      <c r="G74" s="33"/>
      <c r="H74" s="2"/>
      <c r="I74" s="21">
        <v>65</v>
      </c>
      <c r="J74" s="21">
        <v>4</v>
      </c>
    </row>
    <row r="75" spans="1:10" ht="42" customHeight="1" x14ac:dyDescent="0.15">
      <c r="A75" s="16"/>
      <c r="B75" s="17"/>
      <c r="C75" s="17"/>
      <c r="D75" s="32" t="s">
        <v>86</v>
      </c>
      <c r="E75" s="18" t="s">
        <v>64</v>
      </c>
      <c r="F75" s="19">
        <v>1</v>
      </c>
      <c r="G75" s="33"/>
      <c r="H75" s="2"/>
      <c r="I75" s="21">
        <v>66</v>
      </c>
      <c r="J75" s="21">
        <v>4</v>
      </c>
    </row>
    <row r="76" spans="1:10" ht="42" customHeight="1" x14ac:dyDescent="0.15">
      <c r="A76" s="16"/>
      <c r="B76" s="17"/>
      <c r="C76" s="17"/>
      <c r="D76" s="32" t="s">
        <v>87</v>
      </c>
      <c r="E76" s="18" t="s">
        <v>64</v>
      </c>
      <c r="F76" s="19">
        <v>1</v>
      </c>
      <c r="G76" s="33"/>
      <c r="H76" s="2"/>
      <c r="I76" s="21">
        <v>67</v>
      </c>
      <c r="J76" s="21">
        <v>4</v>
      </c>
    </row>
    <row r="77" spans="1:10" ht="42" customHeight="1" x14ac:dyDescent="0.15">
      <c r="A77" s="16"/>
      <c r="B77" s="17"/>
      <c r="C77" s="17"/>
      <c r="D77" s="32" t="s">
        <v>88</v>
      </c>
      <c r="E77" s="18" t="s">
        <v>64</v>
      </c>
      <c r="F77" s="19">
        <v>1</v>
      </c>
      <c r="G77" s="33"/>
      <c r="H77" s="2"/>
      <c r="I77" s="21">
        <v>68</v>
      </c>
      <c r="J77" s="21">
        <v>4</v>
      </c>
    </row>
    <row r="78" spans="1:10" ht="42" customHeight="1" x14ac:dyDescent="0.15">
      <c r="A78" s="16"/>
      <c r="B78" s="17"/>
      <c r="C78" s="17"/>
      <c r="D78" s="32" t="s">
        <v>89</v>
      </c>
      <c r="E78" s="18" t="s">
        <v>90</v>
      </c>
      <c r="F78" s="19">
        <v>2</v>
      </c>
      <c r="G78" s="33"/>
      <c r="H78" s="2"/>
      <c r="I78" s="21">
        <v>69</v>
      </c>
      <c r="J78" s="21">
        <v>4</v>
      </c>
    </row>
    <row r="79" spans="1:10" ht="42" customHeight="1" x14ac:dyDescent="0.15">
      <c r="A79" s="16"/>
      <c r="B79" s="17"/>
      <c r="C79" s="17"/>
      <c r="D79" s="32" t="s">
        <v>91</v>
      </c>
      <c r="E79" s="18" t="s">
        <v>90</v>
      </c>
      <c r="F79" s="19">
        <v>4</v>
      </c>
      <c r="G79" s="33"/>
      <c r="H79" s="2"/>
      <c r="I79" s="21">
        <v>70</v>
      </c>
      <c r="J79" s="21">
        <v>4</v>
      </c>
    </row>
    <row r="80" spans="1:10" ht="42" customHeight="1" x14ac:dyDescent="0.15">
      <c r="A80" s="16"/>
      <c r="B80" s="17"/>
      <c r="C80" s="31" t="s">
        <v>92</v>
      </c>
      <c r="D80" s="29"/>
      <c r="E80" s="18" t="s">
        <v>15</v>
      </c>
      <c r="F80" s="19">
        <v>1</v>
      </c>
      <c r="G80" s="20">
        <f>+G81+G82+G83+G84+G85+G86+G87+G88</f>
        <v>0</v>
      </c>
      <c r="H80" s="2"/>
      <c r="I80" s="21">
        <v>71</v>
      </c>
      <c r="J80" s="21">
        <v>3</v>
      </c>
    </row>
    <row r="81" spans="1:10" ht="42" customHeight="1" x14ac:dyDescent="0.15">
      <c r="A81" s="16"/>
      <c r="B81" s="17"/>
      <c r="C81" s="17"/>
      <c r="D81" s="32" t="s">
        <v>93</v>
      </c>
      <c r="E81" s="18" t="s">
        <v>42</v>
      </c>
      <c r="F81" s="19">
        <v>1.6</v>
      </c>
      <c r="G81" s="33"/>
      <c r="H81" s="2"/>
      <c r="I81" s="21">
        <v>72</v>
      </c>
      <c r="J81" s="21">
        <v>4</v>
      </c>
    </row>
    <row r="82" spans="1:10" ht="42" customHeight="1" x14ac:dyDescent="0.15">
      <c r="A82" s="16"/>
      <c r="B82" s="17"/>
      <c r="C82" s="17"/>
      <c r="D82" s="32" t="s">
        <v>94</v>
      </c>
      <c r="E82" s="18" t="s">
        <v>26</v>
      </c>
      <c r="F82" s="19">
        <v>3.2</v>
      </c>
      <c r="G82" s="33"/>
      <c r="H82" s="2"/>
      <c r="I82" s="21">
        <v>73</v>
      </c>
      <c r="J82" s="21">
        <v>4</v>
      </c>
    </row>
    <row r="83" spans="1:10" ht="42" customHeight="1" x14ac:dyDescent="0.15">
      <c r="A83" s="16"/>
      <c r="B83" s="17"/>
      <c r="C83" s="17"/>
      <c r="D83" s="32" t="s">
        <v>95</v>
      </c>
      <c r="E83" s="18" t="s">
        <v>26</v>
      </c>
      <c r="F83" s="19">
        <v>8.1999999999999993</v>
      </c>
      <c r="G83" s="33"/>
      <c r="H83" s="2"/>
      <c r="I83" s="21">
        <v>74</v>
      </c>
      <c r="J83" s="21">
        <v>4</v>
      </c>
    </row>
    <row r="84" spans="1:10" ht="42" customHeight="1" x14ac:dyDescent="0.15">
      <c r="A84" s="16"/>
      <c r="B84" s="17"/>
      <c r="C84" s="17"/>
      <c r="D84" s="32" t="s">
        <v>52</v>
      </c>
      <c r="E84" s="18" t="s">
        <v>42</v>
      </c>
      <c r="F84" s="19">
        <v>2</v>
      </c>
      <c r="G84" s="33"/>
      <c r="H84" s="2"/>
      <c r="I84" s="21">
        <v>75</v>
      </c>
      <c r="J84" s="21">
        <v>4</v>
      </c>
    </row>
    <row r="85" spans="1:10" ht="42" customHeight="1" x14ac:dyDescent="0.15">
      <c r="A85" s="16"/>
      <c r="B85" s="17"/>
      <c r="C85" s="17"/>
      <c r="D85" s="32" t="s">
        <v>96</v>
      </c>
      <c r="E85" s="18" t="s">
        <v>42</v>
      </c>
      <c r="F85" s="19">
        <v>2</v>
      </c>
      <c r="G85" s="33"/>
      <c r="H85" s="2"/>
      <c r="I85" s="21">
        <v>76</v>
      </c>
      <c r="J85" s="21">
        <v>4</v>
      </c>
    </row>
    <row r="86" spans="1:10" ht="42" customHeight="1" x14ac:dyDescent="0.15">
      <c r="A86" s="16"/>
      <c r="B86" s="17"/>
      <c r="C86" s="17"/>
      <c r="D86" s="32" t="s">
        <v>97</v>
      </c>
      <c r="E86" s="18" t="s">
        <v>38</v>
      </c>
      <c r="F86" s="19">
        <v>5</v>
      </c>
      <c r="G86" s="33"/>
      <c r="H86" s="2"/>
      <c r="I86" s="21">
        <v>77</v>
      </c>
      <c r="J86" s="21">
        <v>4</v>
      </c>
    </row>
    <row r="87" spans="1:10" ht="42" customHeight="1" x14ac:dyDescent="0.15">
      <c r="A87" s="16"/>
      <c r="B87" s="17"/>
      <c r="C87" s="17"/>
      <c r="D87" s="32" t="s">
        <v>98</v>
      </c>
      <c r="E87" s="18" t="s">
        <v>26</v>
      </c>
      <c r="F87" s="19">
        <v>18</v>
      </c>
      <c r="G87" s="33"/>
      <c r="H87" s="2"/>
      <c r="I87" s="21">
        <v>78</v>
      </c>
      <c r="J87" s="21">
        <v>4</v>
      </c>
    </row>
    <row r="88" spans="1:10" ht="42" customHeight="1" x14ac:dyDescent="0.15">
      <c r="A88" s="16"/>
      <c r="B88" s="17"/>
      <c r="C88" s="17"/>
      <c r="D88" s="32" t="s">
        <v>99</v>
      </c>
      <c r="E88" s="18" t="s">
        <v>26</v>
      </c>
      <c r="F88" s="19">
        <v>18</v>
      </c>
      <c r="G88" s="33"/>
      <c r="H88" s="2"/>
      <c r="I88" s="21">
        <v>79</v>
      </c>
      <c r="J88" s="21">
        <v>4</v>
      </c>
    </row>
    <row r="89" spans="1:10" ht="42" customHeight="1" x14ac:dyDescent="0.15">
      <c r="A89" s="16"/>
      <c r="B89" s="17"/>
      <c r="C89" s="31" t="s">
        <v>100</v>
      </c>
      <c r="D89" s="29"/>
      <c r="E89" s="18" t="s">
        <v>15</v>
      </c>
      <c r="F89" s="19">
        <v>1</v>
      </c>
      <c r="G89" s="20">
        <f>+G90+G91</f>
        <v>0</v>
      </c>
      <c r="H89" s="2"/>
      <c r="I89" s="21">
        <v>80</v>
      </c>
      <c r="J89" s="21">
        <v>3</v>
      </c>
    </row>
    <row r="90" spans="1:10" ht="42" customHeight="1" x14ac:dyDescent="0.15">
      <c r="A90" s="16"/>
      <c r="B90" s="17"/>
      <c r="C90" s="17"/>
      <c r="D90" s="32" t="s">
        <v>101</v>
      </c>
      <c r="E90" s="18" t="s">
        <v>30</v>
      </c>
      <c r="F90" s="19">
        <v>2</v>
      </c>
      <c r="G90" s="33"/>
      <c r="H90" s="2"/>
      <c r="I90" s="21">
        <v>81</v>
      </c>
      <c r="J90" s="21">
        <v>4</v>
      </c>
    </row>
    <row r="91" spans="1:10" ht="42" customHeight="1" x14ac:dyDescent="0.15">
      <c r="A91" s="16"/>
      <c r="B91" s="17"/>
      <c r="C91" s="17"/>
      <c r="D91" s="32" t="s">
        <v>102</v>
      </c>
      <c r="E91" s="18" t="s">
        <v>30</v>
      </c>
      <c r="F91" s="19">
        <v>2</v>
      </c>
      <c r="G91" s="33"/>
      <c r="H91" s="2"/>
      <c r="I91" s="21">
        <v>82</v>
      </c>
      <c r="J91" s="21">
        <v>4</v>
      </c>
    </row>
    <row r="92" spans="1:10" ht="42" customHeight="1" x14ac:dyDescent="0.15">
      <c r="A92" s="16"/>
      <c r="B92" s="17"/>
      <c r="C92" s="31" t="s">
        <v>103</v>
      </c>
      <c r="D92" s="29"/>
      <c r="E92" s="18" t="s">
        <v>15</v>
      </c>
      <c r="F92" s="19">
        <v>1</v>
      </c>
      <c r="G92" s="20">
        <f>+G93+G94+G95+G96</f>
        <v>0</v>
      </c>
      <c r="H92" s="2"/>
      <c r="I92" s="21">
        <v>83</v>
      </c>
      <c r="J92" s="21">
        <v>3</v>
      </c>
    </row>
    <row r="93" spans="1:10" ht="42" customHeight="1" x14ac:dyDescent="0.15">
      <c r="A93" s="16"/>
      <c r="B93" s="17"/>
      <c r="C93" s="17"/>
      <c r="D93" s="32" t="s">
        <v>104</v>
      </c>
      <c r="E93" s="18" t="s">
        <v>30</v>
      </c>
      <c r="F93" s="19">
        <v>2</v>
      </c>
      <c r="G93" s="33"/>
      <c r="H93" s="2"/>
      <c r="I93" s="21">
        <v>84</v>
      </c>
      <c r="J93" s="21">
        <v>4</v>
      </c>
    </row>
    <row r="94" spans="1:10" ht="42" customHeight="1" x14ac:dyDescent="0.15">
      <c r="A94" s="16"/>
      <c r="B94" s="17"/>
      <c r="C94" s="17"/>
      <c r="D94" s="32" t="s">
        <v>105</v>
      </c>
      <c r="E94" s="18" t="s">
        <v>30</v>
      </c>
      <c r="F94" s="19">
        <v>2</v>
      </c>
      <c r="G94" s="33"/>
      <c r="H94" s="2"/>
      <c r="I94" s="21">
        <v>85</v>
      </c>
      <c r="J94" s="21">
        <v>4</v>
      </c>
    </row>
    <row r="95" spans="1:10" ht="42" customHeight="1" x14ac:dyDescent="0.15">
      <c r="A95" s="16"/>
      <c r="B95" s="17"/>
      <c r="C95" s="17"/>
      <c r="D95" s="32" t="s">
        <v>106</v>
      </c>
      <c r="E95" s="18" t="s">
        <v>30</v>
      </c>
      <c r="F95" s="19">
        <v>1</v>
      </c>
      <c r="G95" s="33"/>
      <c r="H95" s="2"/>
      <c r="I95" s="21">
        <v>86</v>
      </c>
      <c r="J95" s="21">
        <v>4</v>
      </c>
    </row>
    <row r="96" spans="1:10" ht="42" customHeight="1" x14ac:dyDescent="0.15">
      <c r="A96" s="16"/>
      <c r="B96" s="17"/>
      <c r="C96" s="17"/>
      <c r="D96" s="32" t="s">
        <v>107</v>
      </c>
      <c r="E96" s="18" t="s">
        <v>30</v>
      </c>
      <c r="F96" s="19">
        <v>1</v>
      </c>
      <c r="G96" s="33"/>
      <c r="H96" s="2"/>
      <c r="I96" s="21">
        <v>87</v>
      </c>
      <c r="J96" s="21">
        <v>4</v>
      </c>
    </row>
    <row r="97" spans="1:10" ht="42" customHeight="1" x14ac:dyDescent="0.15">
      <c r="A97" s="16"/>
      <c r="B97" s="17"/>
      <c r="C97" s="31" t="s">
        <v>108</v>
      </c>
      <c r="D97" s="29"/>
      <c r="E97" s="18" t="s">
        <v>15</v>
      </c>
      <c r="F97" s="19">
        <v>1</v>
      </c>
      <c r="G97" s="20">
        <f>+G98+G99+G100+G101+G102+G103+G104+G105+G106+G107+G108+G109</f>
        <v>0</v>
      </c>
      <c r="H97" s="2"/>
      <c r="I97" s="21">
        <v>88</v>
      </c>
      <c r="J97" s="21">
        <v>3</v>
      </c>
    </row>
    <row r="98" spans="1:10" ht="42" customHeight="1" x14ac:dyDescent="0.15">
      <c r="A98" s="16"/>
      <c r="B98" s="17"/>
      <c r="C98" s="17"/>
      <c r="D98" s="32" t="s">
        <v>109</v>
      </c>
      <c r="E98" s="18" t="s">
        <v>36</v>
      </c>
      <c r="F98" s="19">
        <v>14</v>
      </c>
      <c r="G98" s="33"/>
      <c r="H98" s="2"/>
      <c r="I98" s="21">
        <v>89</v>
      </c>
      <c r="J98" s="21">
        <v>4</v>
      </c>
    </row>
    <row r="99" spans="1:10" ht="42" customHeight="1" x14ac:dyDescent="0.15">
      <c r="A99" s="16"/>
      <c r="B99" s="17"/>
      <c r="C99" s="17"/>
      <c r="D99" s="32" t="s">
        <v>110</v>
      </c>
      <c r="E99" s="18" t="s">
        <v>36</v>
      </c>
      <c r="F99" s="19">
        <v>8</v>
      </c>
      <c r="G99" s="33"/>
      <c r="H99" s="2"/>
      <c r="I99" s="21">
        <v>90</v>
      </c>
      <c r="J99" s="21">
        <v>4</v>
      </c>
    </row>
    <row r="100" spans="1:10" ht="42" customHeight="1" x14ac:dyDescent="0.15">
      <c r="A100" s="16"/>
      <c r="B100" s="17"/>
      <c r="C100" s="17"/>
      <c r="D100" s="32" t="s">
        <v>111</v>
      </c>
      <c r="E100" s="18" t="s">
        <v>36</v>
      </c>
      <c r="F100" s="19">
        <v>1</v>
      </c>
      <c r="G100" s="33"/>
      <c r="H100" s="2"/>
      <c r="I100" s="21">
        <v>91</v>
      </c>
      <c r="J100" s="21">
        <v>4</v>
      </c>
    </row>
    <row r="101" spans="1:10" ht="42" customHeight="1" x14ac:dyDescent="0.15">
      <c r="A101" s="16"/>
      <c r="B101" s="17"/>
      <c r="C101" s="17"/>
      <c r="D101" s="32" t="s">
        <v>112</v>
      </c>
      <c r="E101" s="18" t="s">
        <v>38</v>
      </c>
      <c r="F101" s="19">
        <v>21</v>
      </c>
      <c r="G101" s="33"/>
      <c r="H101" s="2"/>
      <c r="I101" s="21">
        <v>92</v>
      </c>
      <c r="J101" s="21">
        <v>4</v>
      </c>
    </row>
    <row r="102" spans="1:10" ht="42" customHeight="1" x14ac:dyDescent="0.15">
      <c r="A102" s="16"/>
      <c r="B102" s="17"/>
      <c r="C102" s="17"/>
      <c r="D102" s="32" t="s">
        <v>113</v>
      </c>
      <c r="E102" s="18" t="s">
        <v>38</v>
      </c>
      <c r="F102" s="19">
        <v>9</v>
      </c>
      <c r="G102" s="33"/>
      <c r="H102" s="2"/>
      <c r="I102" s="21">
        <v>93</v>
      </c>
      <c r="J102" s="21">
        <v>4</v>
      </c>
    </row>
    <row r="103" spans="1:10" ht="42" customHeight="1" x14ac:dyDescent="0.15">
      <c r="A103" s="16"/>
      <c r="B103" s="17"/>
      <c r="C103" s="17"/>
      <c r="D103" s="32" t="s">
        <v>114</v>
      </c>
      <c r="E103" s="18" t="s">
        <v>64</v>
      </c>
      <c r="F103" s="19">
        <v>14</v>
      </c>
      <c r="G103" s="33"/>
      <c r="H103" s="2"/>
      <c r="I103" s="21">
        <v>94</v>
      </c>
      <c r="J103" s="21">
        <v>4</v>
      </c>
    </row>
    <row r="104" spans="1:10" ht="42" customHeight="1" x14ac:dyDescent="0.15">
      <c r="A104" s="16"/>
      <c r="B104" s="17"/>
      <c r="C104" s="17"/>
      <c r="D104" s="32" t="s">
        <v>115</v>
      </c>
      <c r="E104" s="18" t="s">
        <v>64</v>
      </c>
      <c r="F104" s="19">
        <v>14</v>
      </c>
      <c r="G104" s="33"/>
      <c r="H104" s="2"/>
      <c r="I104" s="21">
        <v>95</v>
      </c>
      <c r="J104" s="21">
        <v>4</v>
      </c>
    </row>
    <row r="105" spans="1:10" ht="42" customHeight="1" x14ac:dyDescent="0.15">
      <c r="A105" s="16"/>
      <c r="B105" s="17"/>
      <c r="C105" s="17"/>
      <c r="D105" s="32" t="s">
        <v>116</v>
      </c>
      <c r="E105" s="18" t="s">
        <v>64</v>
      </c>
      <c r="F105" s="19">
        <v>9</v>
      </c>
      <c r="G105" s="33"/>
      <c r="H105" s="2"/>
      <c r="I105" s="21">
        <v>96</v>
      </c>
      <c r="J105" s="21">
        <v>4</v>
      </c>
    </row>
    <row r="106" spans="1:10" ht="42" customHeight="1" x14ac:dyDescent="0.15">
      <c r="A106" s="16"/>
      <c r="B106" s="17"/>
      <c r="C106" s="17"/>
      <c r="D106" s="32" t="s">
        <v>117</v>
      </c>
      <c r="E106" s="18" t="s">
        <v>64</v>
      </c>
      <c r="F106" s="19">
        <v>23</v>
      </c>
      <c r="G106" s="33"/>
      <c r="H106" s="2"/>
      <c r="I106" s="21">
        <v>97</v>
      </c>
      <c r="J106" s="21">
        <v>4</v>
      </c>
    </row>
    <row r="107" spans="1:10" ht="42" customHeight="1" x14ac:dyDescent="0.15">
      <c r="A107" s="16"/>
      <c r="B107" s="17"/>
      <c r="C107" s="17"/>
      <c r="D107" s="32" t="s">
        <v>118</v>
      </c>
      <c r="E107" s="18" t="s">
        <v>42</v>
      </c>
      <c r="F107" s="19">
        <v>0.5</v>
      </c>
      <c r="G107" s="33"/>
      <c r="H107" s="2"/>
      <c r="I107" s="21">
        <v>98</v>
      </c>
      <c r="J107" s="21">
        <v>4</v>
      </c>
    </row>
    <row r="108" spans="1:10" ht="42" customHeight="1" x14ac:dyDescent="0.15">
      <c r="A108" s="16"/>
      <c r="B108" s="17"/>
      <c r="C108" s="17"/>
      <c r="D108" s="32" t="s">
        <v>119</v>
      </c>
      <c r="E108" s="18" t="s">
        <v>26</v>
      </c>
      <c r="F108" s="19">
        <v>3.2</v>
      </c>
      <c r="G108" s="33"/>
      <c r="H108" s="2"/>
      <c r="I108" s="21">
        <v>99</v>
      </c>
      <c r="J108" s="21">
        <v>4</v>
      </c>
    </row>
    <row r="109" spans="1:10" ht="42" customHeight="1" x14ac:dyDescent="0.15">
      <c r="A109" s="16"/>
      <c r="B109" s="17"/>
      <c r="C109" s="17"/>
      <c r="D109" s="32" t="s">
        <v>94</v>
      </c>
      <c r="E109" s="18" t="s">
        <v>26</v>
      </c>
      <c r="F109" s="19">
        <v>11</v>
      </c>
      <c r="G109" s="33"/>
      <c r="H109" s="2"/>
      <c r="I109" s="21">
        <v>100</v>
      </c>
      <c r="J109" s="21">
        <v>4</v>
      </c>
    </row>
    <row r="110" spans="1:10" ht="42" customHeight="1" x14ac:dyDescent="0.15">
      <c r="A110" s="16"/>
      <c r="B110" s="17"/>
      <c r="C110" s="31" t="s">
        <v>120</v>
      </c>
      <c r="D110" s="29"/>
      <c r="E110" s="18" t="s">
        <v>15</v>
      </c>
      <c r="F110" s="19">
        <v>1</v>
      </c>
      <c r="G110" s="20">
        <f>+G111+G112+G113+G114+G115+G116</f>
        <v>0</v>
      </c>
      <c r="H110" s="2"/>
      <c r="I110" s="21">
        <v>101</v>
      </c>
      <c r="J110" s="21">
        <v>3</v>
      </c>
    </row>
    <row r="111" spans="1:10" ht="42" customHeight="1" x14ac:dyDescent="0.15">
      <c r="A111" s="16"/>
      <c r="B111" s="17"/>
      <c r="C111" s="17"/>
      <c r="D111" s="32" t="s">
        <v>52</v>
      </c>
      <c r="E111" s="18" t="s">
        <v>42</v>
      </c>
      <c r="F111" s="19">
        <v>42</v>
      </c>
      <c r="G111" s="33"/>
      <c r="H111" s="2"/>
      <c r="I111" s="21">
        <v>102</v>
      </c>
      <c r="J111" s="21">
        <v>4</v>
      </c>
    </row>
    <row r="112" spans="1:10" ht="42" customHeight="1" x14ac:dyDescent="0.15">
      <c r="A112" s="16"/>
      <c r="B112" s="17"/>
      <c r="C112" s="17"/>
      <c r="D112" s="32" t="s">
        <v>53</v>
      </c>
      <c r="E112" s="18" t="s">
        <v>26</v>
      </c>
      <c r="F112" s="19">
        <v>38</v>
      </c>
      <c r="G112" s="33"/>
      <c r="H112" s="2"/>
      <c r="I112" s="21">
        <v>103</v>
      </c>
      <c r="J112" s="21">
        <v>4</v>
      </c>
    </row>
    <row r="113" spans="1:10" ht="42" customHeight="1" x14ac:dyDescent="0.15">
      <c r="A113" s="16"/>
      <c r="B113" s="17"/>
      <c r="C113" s="17"/>
      <c r="D113" s="32" t="s">
        <v>54</v>
      </c>
      <c r="E113" s="18" t="s">
        <v>42</v>
      </c>
      <c r="F113" s="19">
        <v>4</v>
      </c>
      <c r="G113" s="33"/>
      <c r="H113" s="2"/>
      <c r="I113" s="21">
        <v>104</v>
      </c>
      <c r="J113" s="21">
        <v>4</v>
      </c>
    </row>
    <row r="114" spans="1:10" ht="42" customHeight="1" x14ac:dyDescent="0.15">
      <c r="A114" s="16"/>
      <c r="B114" s="17"/>
      <c r="C114" s="17"/>
      <c r="D114" s="32" t="s">
        <v>55</v>
      </c>
      <c r="E114" s="18" t="s">
        <v>42</v>
      </c>
      <c r="F114" s="19">
        <v>20</v>
      </c>
      <c r="G114" s="33"/>
      <c r="H114" s="2"/>
      <c r="I114" s="21">
        <v>105</v>
      </c>
      <c r="J114" s="21">
        <v>4</v>
      </c>
    </row>
    <row r="115" spans="1:10" ht="42" customHeight="1" x14ac:dyDescent="0.15">
      <c r="A115" s="16"/>
      <c r="B115" s="17"/>
      <c r="C115" s="17"/>
      <c r="D115" s="32" t="s">
        <v>56</v>
      </c>
      <c r="E115" s="18" t="s">
        <v>42</v>
      </c>
      <c r="F115" s="19">
        <v>18</v>
      </c>
      <c r="G115" s="33"/>
      <c r="H115" s="2"/>
      <c r="I115" s="21">
        <v>106</v>
      </c>
      <c r="J115" s="21">
        <v>4</v>
      </c>
    </row>
    <row r="116" spans="1:10" ht="42" customHeight="1" x14ac:dyDescent="0.15">
      <c r="A116" s="16"/>
      <c r="B116" s="17"/>
      <c r="C116" s="17"/>
      <c r="D116" s="32" t="s">
        <v>57</v>
      </c>
      <c r="E116" s="18" t="s">
        <v>38</v>
      </c>
      <c r="F116" s="19">
        <v>76.099999999999994</v>
      </c>
      <c r="G116" s="33"/>
      <c r="H116" s="2"/>
      <c r="I116" s="21">
        <v>107</v>
      </c>
      <c r="J116" s="21">
        <v>4</v>
      </c>
    </row>
    <row r="117" spans="1:10" ht="42" customHeight="1" x14ac:dyDescent="0.15">
      <c r="A117" s="16"/>
      <c r="B117" s="17"/>
      <c r="C117" s="31" t="s">
        <v>121</v>
      </c>
      <c r="D117" s="29"/>
      <c r="E117" s="18" t="s">
        <v>15</v>
      </c>
      <c r="F117" s="19">
        <v>1</v>
      </c>
      <c r="G117" s="20">
        <f>+G118+G119+G120+G121+G122</f>
        <v>0</v>
      </c>
      <c r="H117" s="2"/>
      <c r="I117" s="21">
        <v>108</v>
      </c>
      <c r="J117" s="21">
        <v>3</v>
      </c>
    </row>
    <row r="118" spans="1:10" ht="42" customHeight="1" x14ac:dyDescent="0.15">
      <c r="A118" s="16"/>
      <c r="B118" s="17"/>
      <c r="C118" s="17"/>
      <c r="D118" s="32" t="s">
        <v>113</v>
      </c>
      <c r="E118" s="18" t="s">
        <v>38</v>
      </c>
      <c r="F118" s="19">
        <v>75.099999999999994</v>
      </c>
      <c r="G118" s="33"/>
      <c r="H118" s="2"/>
      <c r="I118" s="21">
        <v>109</v>
      </c>
      <c r="J118" s="21">
        <v>4</v>
      </c>
    </row>
    <row r="119" spans="1:10" ht="42" customHeight="1" x14ac:dyDescent="0.15">
      <c r="A119" s="16"/>
      <c r="B119" s="17"/>
      <c r="C119" s="17"/>
      <c r="D119" s="32" t="s">
        <v>122</v>
      </c>
      <c r="E119" s="18" t="s">
        <v>64</v>
      </c>
      <c r="F119" s="19">
        <v>4</v>
      </c>
      <c r="G119" s="33"/>
      <c r="H119" s="2"/>
      <c r="I119" s="21">
        <v>110</v>
      </c>
      <c r="J119" s="21">
        <v>4</v>
      </c>
    </row>
    <row r="120" spans="1:10" ht="42" customHeight="1" x14ac:dyDescent="0.15">
      <c r="A120" s="16"/>
      <c r="B120" s="17"/>
      <c r="C120" s="17"/>
      <c r="D120" s="32" t="s">
        <v>123</v>
      </c>
      <c r="E120" s="18" t="s">
        <v>64</v>
      </c>
      <c r="F120" s="19">
        <v>1</v>
      </c>
      <c r="G120" s="33"/>
      <c r="H120" s="2"/>
      <c r="I120" s="21">
        <v>111</v>
      </c>
      <c r="J120" s="21">
        <v>4</v>
      </c>
    </row>
    <row r="121" spans="1:10" ht="42" customHeight="1" x14ac:dyDescent="0.15">
      <c r="A121" s="16"/>
      <c r="B121" s="17"/>
      <c r="C121" s="17"/>
      <c r="D121" s="32" t="s">
        <v>124</v>
      </c>
      <c r="E121" s="18" t="s">
        <v>64</v>
      </c>
      <c r="F121" s="19">
        <v>1</v>
      </c>
      <c r="G121" s="33"/>
      <c r="H121" s="2"/>
      <c r="I121" s="21">
        <v>112</v>
      </c>
      <c r="J121" s="21">
        <v>4</v>
      </c>
    </row>
    <row r="122" spans="1:10" ht="42" customHeight="1" x14ac:dyDescent="0.15">
      <c r="A122" s="16"/>
      <c r="B122" s="17"/>
      <c r="C122" s="17"/>
      <c r="D122" s="32" t="s">
        <v>125</v>
      </c>
      <c r="E122" s="18" t="s">
        <v>64</v>
      </c>
      <c r="F122" s="19">
        <v>1</v>
      </c>
      <c r="G122" s="33"/>
      <c r="H122" s="2"/>
      <c r="I122" s="21">
        <v>113</v>
      </c>
      <c r="J122" s="21">
        <v>4</v>
      </c>
    </row>
    <row r="123" spans="1:10" ht="42" customHeight="1" x14ac:dyDescent="0.15">
      <c r="A123" s="16"/>
      <c r="B123" s="31" t="s">
        <v>126</v>
      </c>
      <c r="C123" s="28"/>
      <c r="D123" s="29"/>
      <c r="E123" s="18" t="s">
        <v>15</v>
      </c>
      <c r="F123" s="19">
        <v>1</v>
      </c>
      <c r="G123" s="20">
        <f>+G124+G129+G132+G134</f>
        <v>0</v>
      </c>
      <c r="H123" s="2"/>
      <c r="I123" s="21">
        <v>114</v>
      </c>
      <c r="J123" s="21">
        <v>2</v>
      </c>
    </row>
    <row r="124" spans="1:10" ht="42" customHeight="1" x14ac:dyDescent="0.15">
      <c r="A124" s="16"/>
      <c r="B124" s="17"/>
      <c r="C124" s="31" t="s">
        <v>127</v>
      </c>
      <c r="D124" s="29"/>
      <c r="E124" s="18" t="s">
        <v>15</v>
      </c>
      <c r="F124" s="19">
        <v>1</v>
      </c>
      <c r="G124" s="20">
        <f>+G125+G126+G127+G128</f>
        <v>0</v>
      </c>
      <c r="H124" s="2"/>
      <c r="I124" s="21">
        <v>115</v>
      </c>
      <c r="J124" s="21">
        <v>3</v>
      </c>
    </row>
    <row r="125" spans="1:10" ht="42" customHeight="1" x14ac:dyDescent="0.15">
      <c r="A125" s="16"/>
      <c r="B125" s="17"/>
      <c r="C125" s="17"/>
      <c r="D125" s="32" t="s">
        <v>52</v>
      </c>
      <c r="E125" s="18" t="s">
        <v>42</v>
      </c>
      <c r="F125" s="19">
        <v>371</v>
      </c>
      <c r="G125" s="33"/>
      <c r="H125" s="2"/>
      <c r="I125" s="21">
        <v>116</v>
      </c>
      <c r="J125" s="21">
        <v>4</v>
      </c>
    </row>
    <row r="126" spans="1:10" ht="42" customHeight="1" x14ac:dyDescent="0.15">
      <c r="A126" s="16"/>
      <c r="B126" s="17"/>
      <c r="C126" s="17"/>
      <c r="D126" s="32" t="s">
        <v>53</v>
      </c>
      <c r="E126" s="18" t="s">
        <v>26</v>
      </c>
      <c r="F126" s="19">
        <v>240</v>
      </c>
      <c r="G126" s="33"/>
      <c r="H126" s="2"/>
      <c r="I126" s="21">
        <v>117</v>
      </c>
      <c r="J126" s="21">
        <v>4</v>
      </c>
    </row>
    <row r="127" spans="1:10" ht="42" customHeight="1" x14ac:dyDescent="0.15">
      <c r="A127" s="16"/>
      <c r="B127" s="17"/>
      <c r="C127" s="17"/>
      <c r="D127" s="32" t="s">
        <v>128</v>
      </c>
      <c r="E127" s="18" t="s">
        <v>42</v>
      </c>
      <c r="F127" s="19">
        <v>188</v>
      </c>
      <c r="G127" s="33"/>
      <c r="H127" s="2"/>
      <c r="I127" s="21">
        <v>118</v>
      </c>
      <c r="J127" s="21">
        <v>4</v>
      </c>
    </row>
    <row r="128" spans="1:10" ht="42" customHeight="1" x14ac:dyDescent="0.15">
      <c r="A128" s="16"/>
      <c r="B128" s="17"/>
      <c r="C128" s="17"/>
      <c r="D128" s="32" t="s">
        <v>129</v>
      </c>
      <c r="E128" s="18" t="s">
        <v>42</v>
      </c>
      <c r="F128" s="19">
        <v>105</v>
      </c>
      <c r="G128" s="33"/>
      <c r="H128" s="2"/>
      <c r="I128" s="21">
        <v>119</v>
      </c>
      <c r="J128" s="21">
        <v>4</v>
      </c>
    </row>
    <row r="129" spans="1:10" ht="42" customHeight="1" x14ac:dyDescent="0.15">
      <c r="A129" s="16"/>
      <c r="B129" s="17"/>
      <c r="C129" s="31" t="s">
        <v>130</v>
      </c>
      <c r="D129" s="29"/>
      <c r="E129" s="18" t="s">
        <v>15</v>
      </c>
      <c r="F129" s="19">
        <v>1</v>
      </c>
      <c r="G129" s="20">
        <f>+G130+G131</f>
        <v>0</v>
      </c>
      <c r="H129" s="2"/>
      <c r="I129" s="21">
        <v>120</v>
      </c>
      <c r="J129" s="21">
        <v>3</v>
      </c>
    </row>
    <row r="130" spans="1:10" ht="42" customHeight="1" x14ac:dyDescent="0.15">
      <c r="A130" s="16"/>
      <c r="B130" s="17"/>
      <c r="C130" s="17"/>
      <c r="D130" s="32" t="s">
        <v>131</v>
      </c>
      <c r="E130" s="18" t="s">
        <v>26</v>
      </c>
      <c r="F130" s="19">
        <v>710</v>
      </c>
      <c r="G130" s="33"/>
      <c r="H130" s="2"/>
      <c r="I130" s="21">
        <v>121</v>
      </c>
      <c r="J130" s="21">
        <v>4</v>
      </c>
    </row>
    <row r="131" spans="1:10" ht="42" customHeight="1" x14ac:dyDescent="0.15">
      <c r="A131" s="16"/>
      <c r="B131" s="17"/>
      <c r="C131" s="17"/>
      <c r="D131" s="32" t="s">
        <v>132</v>
      </c>
      <c r="E131" s="18" t="s">
        <v>26</v>
      </c>
      <c r="F131" s="19">
        <v>200</v>
      </c>
      <c r="G131" s="33"/>
      <c r="H131" s="2"/>
      <c r="I131" s="21">
        <v>122</v>
      </c>
      <c r="J131" s="21">
        <v>4</v>
      </c>
    </row>
    <row r="132" spans="1:10" ht="42" customHeight="1" x14ac:dyDescent="0.15">
      <c r="A132" s="16"/>
      <c r="B132" s="17"/>
      <c r="C132" s="31" t="s">
        <v>133</v>
      </c>
      <c r="D132" s="29"/>
      <c r="E132" s="18" t="s">
        <v>15</v>
      </c>
      <c r="F132" s="19">
        <v>1</v>
      </c>
      <c r="G132" s="20">
        <f>+G133</f>
        <v>0</v>
      </c>
      <c r="H132" s="2"/>
      <c r="I132" s="21">
        <v>123</v>
      </c>
      <c r="J132" s="21">
        <v>3</v>
      </c>
    </row>
    <row r="133" spans="1:10" ht="42" customHeight="1" x14ac:dyDescent="0.15">
      <c r="A133" s="16"/>
      <c r="B133" s="17"/>
      <c r="C133" s="17"/>
      <c r="D133" s="32" t="s">
        <v>27</v>
      </c>
      <c r="E133" s="18" t="s">
        <v>26</v>
      </c>
      <c r="F133" s="19">
        <v>787</v>
      </c>
      <c r="G133" s="33"/>
      <c r="H133" s="2"/>
      <c r="I133" s="21">
        <v>124</v>
      </c>
      <c r="J133" s="21">
        <v>4</v>
      </c>
    </row>
    <row r="134" spans="1:10" ht="42" customHeight="1" x14ac:dyDescent="0.15">
      <c r="A134" s="16"/>
      <c r="B134" s="17"/>
      <c r="C134" s="31" t="s">
        <v>126</v>
      </c>
      <c r="D134" s="29"/>
      <c r="E134" s="18" t="s">
        <v>15</v>
      </c>
      <c r="F134" s="19">
        <v>1</v>
      </c>
      <c r="G134" s="20">
        <f>+G135+G136+G137+G138+G139+G140+G141+G142+G143</f>
        <v>0</v>
      </c>
      <c r="H134" s="2"/>
      <c r="I134" s="21">
        <v>125</v>
      </c>
      <c r="J134" s="21">
        <v>3</v>
      </c>
    </row>
    <row r="135" spans="1:10" ht="42" customHeight="1" x14ac:dyDescent="0.15">
      <c r="A135" s="16"/>
      <c r="B135" s="17"/>
      <c r="C135" s="17"/>
      <c r="D135" s="32" t="s">
        <v>134</v>
      </c>
      <c r="E135" s="18" t="s">
        <v>38</v>
      </c>
      <c r="F135" s="19">
        <v>426.8</v>
      </c>
      <c r="G135" s="33"/>
      <c r="H135" s="2"/>
      <c r="I135" s="21">
        <v>126</v>
      </c>
      <c r="J135" s="21">
        <v>4</v>
      </c>
    </row>
    <row r="136" spans="1:10" ht="42" customHeight="1" x14ac:dyDescent="0.15">
      <c r="A136" s="16"/>
      <c r="B136" s="17"/>
      <c r="C136" s="17"/>
      <c r="D136" s="32" t="s">
        <v>135</v>
      </c>
      <c r="E136" s="18" t="s">
        <v>38</v>
      </c>
      <c r="F136" s="19">
        <v>100.7</v>
      </c>
      <c r="G136" s="33"/>
      <c r="H136" s="2"/>
      <c r="I136" s="21">
        <v>127</v>
      </c>
      <c r="J136" s="21">
        <v>4</v>
      </c>
    </row>
    <row r="137" spans="1:10" ht="42" customHeight="1" x14ac:dyDescent="0.15">
      <c r="A137" s="16"/>
      <c r="B137" s="17"/>
      <c r="C137" s="17"/>
      <c r="D137" s="32" t="s">
        <v>136</v>
      </c>
      <c r="E137" s="18" t="s">
        <v>30</v>
      </c>
      <c r="F137" s="19">
        <v>3</v>
      </c>
      <c r="G137" s="33"/>
      <c r="H137" s="2"/>
      <c r="I137" s="21">
        <v>128</v>
      </c>
      <c r="J137" s="21">
        <v>4</v>
      </c>
    </row>
    <row r="138" spans="1:10" ht="42" customHeight="1" x14ac:dyDescent="0.15">
      <c r="A138" s="16"/>
      <c r="B138" s="17"/>
      <c r="C138" s="17"/>
      <c r="D138" s="32" t="s">
        <v>137</v>
      </c>
      <c r="E138" s="18" t="s">
        <v>30</v>
      </c>
      <c r="F138" s="19">
        <v>2</v>
      </c>
      <c r="G138" s="33"/>
      <c r="H138" s="2"/>
      <c r="I138" s="21">
        <v>129</v>
      </c>
      <c r="J138" s="21">
        <v>4</v>
      </c>
    </row>
    <row r="139" spans="1:10" ht="42" customHeight="1" x14ac:dyDescent="0.15">
      <c r="A139" s="16"/>
      <c r="B139" s="17"/>
      <c r="C139" s="17"/>
      <c r="D139" s="32" t="s">
        <v>138</v>
      </c>
      <c r="E139" s="18" t="s">
        <v>30</v>
      </c>
      <c r="F139" s="19">
        <v>3</v>
      </c>
      <c r="G139" s="33"/>
      <c r="H139" s="2"/>
      <c r="I139" s="21">
        <v>130</v>
      </c>
      <c r="J139" s="21">
        <v>4</v>
      </c>
    </row>
    <row r="140" spans="1:10" ht="42" customHeight="1" x14ac:dyDescent="0.15">
      <c r="A140" s="16"/>
      <c r="B140" s="17"/>
      <c r="C140" s="17"/>
      <c r="D140" s="32" t="s">
        <v>139</v>
      </c>
      <c r="E140" s="18" t="s">
        <v>30</v>
      </c>
      <c r="F140" s="19">
        <v>2</v>
      </c>
      <c r="G140" s="33"/>
      <c r="H140" s="2"/>
      <c r="I140" s="21">
        <v>131</v>
      </c>
      <c r="J140" s="21">
        <v>4</v>
      </c>
    </row>
    <row r="141" spans="1:10" ht="42" customHeight="1" x14ac:dyDescent="0.15">
      <c r="A141" s="16"/>
      <c r="B141" s="17"/>
      <c r="C141" s="17"/>
      <c r="D141" s="32" t="s">
        <v>140</v>
      </c>
      <c r="E141" s="18" t="s">
        <v>30</v>
      </c>
      <c r="F141" s="19">
        <v>2</v>
      </c>
      <c r="G141" s="33"/>
      <c r="H141" s="2"/>
      <c r="I141" s="21">
        <v>132</v>
      </c>
      <c r="J141" s="21">
        <v>4</v>
      </c>
    </row>
    <row r="142" spans="1:10" ht="42" customHeight="1" x14ac:dyDescent="0.15">
      <c r="A142" s="16"/>
      <c r="B142" s="17"/>
      <c r="C142" s="17"/>
      <c r="D142" s="32" t="s">
        <v>141</v>
      </c>
      <c r="E142" s="18" t="s">
        <v>38</v>
      </c>
      <c r="F142" s="19">
        <v>12.1</v>
      </c>
      <c r="G142" s="33"/>
      <c r="H142" s="2"/>
      <c r="I142" s="21">
        <v>133</v>
      </c>
      <c r="J142" s="21">
        <v>4</v>
      </c>
    </row>
    <row r="143" spans="1:10" ht="42" customHeight="1" x14ac:dyDescent="0.15">
      <c r="A143" s="16"/>
      <c r="B143" s="17"/>
      <c r="C143" s="17"/>
      <c r="D143" s="32" t="s">
        <v>142</v>
      </c>
      <c r="E143" s="18" t="s">
        <v>38</v>
      </c>
      <c r="F143" s="19">
        <v>4.8</v>
      </c>
      <c r="G143" s="33"/>
      <c r="H143" s="2"/>
      <c r="I143" s="21">
        <v>134</v>
      </c>
      <c r="J143" s="21">
        <v>4</v>
      </c>
    </row>
    <row r="144" spans="1:10" ht="42" customHeight="1" x14ac:dyDescent="0.15">
      <c r="A144" s="16"/>
      <c r="B144" s="31" t="s">
        <v>143</v>
      </c>
      <c r="C144" s="28"/>
      <c r="D144" s="29"/>
      <c r="E144" s="18" t="s">
        <v>15</v>
      </c>
      <c r="F144" s="19">
        <v>1</v>
      </c>
      <c r="G144" s="20">
        <f>+G145+G147+G149+G152+G154+G157+G159+G167</f>
        <v>0</v>
      </c>
      <c r="H144" s="2"/>
      <c r="I144" s="21">
        <v>135</v>
      </c>
      <c r="J144" s="21">
        <v>2</v>
      </c>
    </row>
    <row r="145" spans="1:10" ht="42" customHeight="1" x14ac:dyDescent="0.15">
      <c r="A145" s="16"/>
      <c r="B145" s="17"/>
      <c r="C145" s="31" t="s">
        <v>144</v>
      </c>
      <c r="D145" s="29"/>
      <c r="E145" s="18" t="s">
        <v>15</v>
      </c>
      <c r="F145" s="19">
        <v>1</v>
      </c>
      <c r="G145" s="20">
        <f>+G146</f>
        <v>0</v>
      </c>
      <c r="H145" s="2"/>
      <c r="I145" s="21">
        <v>136</v>
      </c>
      <c r="J145" s="21">
        <v>3</v>
      </c>
    </row>
    <row r="146" spans="1:10" ht="42" customHeight="1" x14ac:dyDescent="0.15">
      <c r="A146" s="16"/>
      <c r="B146" s="17"/>
      <c r="C146" s="17"/>
      <c r="D146" s="32" t="s">
        <v>145</v>
      </c>
      <c r="E146" s="18" t="s">
        <v>42</v>
      </c>
      <c r="F146" s="19">
        <v>3</v>
      </c>
      <c r="G146" s="33"/>
      <c r="H146" s="2"/>
      <c r="I146" s="21">
        <v>137</v>
      </c>
      <c r="J146" s="21">
        <v>4</v>
      </c>
    </row>
    <row r="147" spans="1:10" ht="42" customHeight="1" x14ac:dyDescent="0.15">
      <c r="A147" s="16"/>
      <c r="B147" s="17"/>
      <c r="C147" s="31" t="s">
        <v>146</v>
      </c>
      <c r="D147" s="29"/>
      <c r="E147" s="18" t="s">
        <v>15</v>
      </c>
      <c r="F147" s="19">
        <v>1</v>
      </c>
      <c r="G147" s="20">
        <f>+G148</f>
        <v>0</v>
      </c>
      <c r="H147" s="2"/>
      <c r="I147" s="21">
        <v>138</v>
      </c>
      <c r="J147" s="21">
        <v>3</v>
      </c>
    </row>
    <row r="148" spans="1:10" ht="42" customHeight="1" x14ac:dyDescent="0.15">
      <c r="A148" s="16"/>
      <c r="B148" s="17"/>
      <c r="C148" s="17"/>
      <c r="D148" s="32" t="s">
        <v>147</v>
      </c>
      <c r="E148" s="18" t="s">
        <v>42</v>
      </c>
      <c r="F148" s="19">
        <v>960</v>
      </c>
      <c r="G148" s="33"/>
      <c r="H148" s="2"/>
      <c r="I148" s="21">
        <v>139</v>
      </c>
      <c r="J148" s="21">
        <v>4</v>
      </c>
    </row>
    <row r="149" spans="1:10" ht="42" customHeight="1" x14ac:dyDescent="0.15">
      <c r="A149" s="16"/>
      <c r="B149" s="17"/>
      <c r="C149" s="31" t="s">
        <v>130</v>
      </c>
      <c r="D149" s="29"/>
      <c r="E149" s="18" t="s">
        <v>15</v>
      </c>
      <c r="F149" s="19">
        <v>1</v>
      </c>
      <c r="G149" s="20">
        <f>+G150+G151</f>
        <v>0</v>
      </c>
      <c r="H149" s="2"/>
      <c r="I149" s="21">
        <v>140</v>
      </c>
      <c r="J149" s="21">
        <v>3</v>
      </c>
    </row>
    <row r="150" spans="1:10" ht="42" customHeight="1" x14ac:dyDescent="0.15">
      <c r="A150" s="16"/>
      <c r="B150" s="17"/>
      <c r="C150" s="17"/>
      <c r="D150" s="32" t="s">
        <v>131</v>
      </c>
      <c r="E150" s="18" t="s">
        <v>26</v>
      </c>
      <c r="F150" s="19">
        <v>390</v>
      </c>
      <c r="G150" s="33"/>
      <c r="H150" s="2"/>
      <c r="I150" s="21">
        <v>141</v>
      </c>
      <c r="J150" s="21">
        <v>4</v>
      </c>
    </row>
    <row r="151" spans="1:10" ht="42" customHeight="1" x14ac:dyDescent="0.15">
      <c r="A151" s="16"/>
      <c r="B151" s="17"/>
      <c r="C151" s="17"/>
      <c r="D151" s="32" t="s">
        <v>132</v>
      </c>
      <c r="E151" s="18" t="s">
        <v>26</v>
      </c>
      <c r="F151" s="19">
        <v>19</v>
      </c>
      <c r="G151" s="33"/>
      <c r="H151" s="2"/>
      <c r="I151" s="21">
        <v>142</v>
      </c>
      <c r="J151" s="21">
        <v>4</v>
      </c>
    </row>
    <row r="152" spans="1:10" ht="42" customHeight="1" x14ac:dyDescent="0.15">
      <c r="A152" s="16"/>
      <c r="B152" s="17"/>
      <c r="C152" s="31" t="s">
        <v>133</v>
      </c>
      <c r="D152" s="29"/>
      <c r="E152" s="18" t="s">
        <v>15</v>
      </c>
      <c r="F152" s="19">
        <v>1</v>
      </c>
      <c r="G152" s="20">
        <f>+G153</f>
        <v>0</v>
      </c>
      <c r="H152" s="2"/>
      <c r="I152" s="21">
        <v>143</v>
      </c>
      <c r="J152" s="21">
        <v>3</v>
      </c>
    </row>
    <row r="153" spans="1:10" ht="42" customHeight="1" x14ac:dyDescent="0.15">
      <c r="A153" s="16"/>
      <c r="B153" s="17"/>
      <c r="C153" s="17"/>
      <c r="D153" s="32" t="s">
        <v>27</v>
      </c>
      <c r="E153" s="18" t="s">
        <v>26</v>
      </c>
      <c r="F153" s="19">
        <v>126</v>
      </c>
      <c r="G153" s="33"/>
      <c r="H153" s="2"/>
      <c r="I153" s="21">
        <v>144</v>
      </c>
      <c r="J153" s="21">
        <v>4</v>
      </c>
    </row>
    <row r="154" spans="1:10" ht="42" customHeight="1" x14ac:dyDescent="0.15">
      <c r="A154" s="16"/>
      <c r="B154" s="17"/>
      <c r="C154" s="31" t="s">
        <v>148</v>
      </c>
      <c r="D154" s="29"/>
      <c r="E154" s="18" t="s">
        <v>15</v>
      </c>
      <c r="F154" s="19">
        <v>1</v>
      </c>
      <c r="G154" s="20">
        <f>+G155+G156</f>
        <v>0</v>
      </c>
      <c r="H154" s="2"/>
      <c r="I154" s="21">
        <v>145</v>
      </c>
      <c r="J154" s="21">
        <v>3</v>
      </c>
    </row>
    <row r="155" spans="1:10" ht="42" customHeight="1" x14ac:dyDescent="0.15">
      <c r="A155" s="16"/>
      <c r="B155" s="17"/>
      <c r="C155" s="17"/>
      <c r="D155" s="32" t="s">
        <v>149</v>
      </c>
      <c r="E155" s="18" t="s">
        <v>26</v>
      </c>
      <c r="F155" s="19">
        <v>752</v>
      </c>
      <c r="G155" s="33"/>
      <c r="H155" s="2"/>
      <c r="I155" s="21">
        <v>146</v>
      </c>
      <c r="J155" s="21">
        <v>4</v>
      </c>
    </row>
    <row r="156" spans="1:10" ht="42" customHeight="1" x14ac:dyDescent="0.15">
      <c r="A156" s="16"/>
      <c r="B156" s="17"/>
      <c r="C156" s="17"/>
      <c r="D156" s="32" t="s">
        <v>150</v>
      </c>
      <c r="E156" s="18" t="s">
        <v>26</v>
      </c>
      <c r="F156" s="19">
        <v>312</v>
      </c>
      <c r="G156" s="33"/>
      <c r="H156" s="2"/>
      <c r="I156" s="21">
        <v>147</v>
      </c>
      <c r="J156" s="21">
        <v>4</v>
      </c>
    </row>
    <row r="157" spans="1:10" ht="42" customHeight="1" x14ac:dyDescent="0.15">
      <c r="A157" s="16"/>
      <c r="B157" s="17"/>
      <c r="C157" s="31" t="s">
        <v>151</v>
      </c>
      <c r="D157" s="29"/>
      <c r="E157" s="18" t="s">
        <v>15</v>
      </c>
      <c r="F157" s="19">
        <v>1</v>
      </c>
      <c r="G157" s="20">
        <f>+G158</f>
        <v>0</v>
      </c>
      <c r="H157" s="2"/>
      <c r="I157" s="21">
        <v>148</v>
      </c>
      <c r="J157" s="21">
        <v>3</v>
      </c>
    </row>
    <row r="158" spans="1:10" ht="42" customHeight="1" x14ac:dyDescent="0.15">
      <c r="A158" s="16"/>
      <c r="B158" s="17"/>
      <c r="C158" s="17"/>
      <c r="D158" s="32" t="s">
        <v>152</v>
      </c>
      <c r="E158" s="18" t="s">
        <v>26</v>
      </c>
      <c r="F158" s="19">
        <v>1037</v>
      </c>
      <c r="G158" s="33"/>
      <c r="H158" s="2"/>
      <c r="I158" s="21">
        <v>149</v>
      </c>
      <c r="J158" s="21">
        <v>4</v>
      </c>
    </row>
    <row r="159" spans="1:10" ht="42" customHeight="1" x14ac:dyDescent="0.15">
      <c r="A159" s="16"/>
      <c r="B159" s="17"/>
      <c r="C159" s="31" t="s">
        <v>153</v>
      </c>
      <c r="D159" s="29"/>
      <c r="E159" s="18" t="s">
        <v>15</v>
      </c>
      <c r="F159" s="19">
        <v>1</v>
      </c>
      <c r="G159" s="20">
        <f>+G160+G161+G162+G163+G164+G165+G166</f>
        <v>0</v>
      </c>
      <c r="H159" s="2"/>
      <c r="I159" s="21">
        <v>150</v>
      </c>
      <c r="J159" s="21">
        <v>3</v>
      </c>
    </row>
    <row r="160" spans="1:10" ht="42" customHeight="1" x14ac:dyDescent="0.15">
      <c r="A160" s="16"/>
      <c r="B160" s="17"/>
      <c r="C160" s="17"/>
      <c r="D160" s="32" t="s">
        <v>52</v>
      </c>
      <c r="E160" s="18" t="s">
        <v>42</v>
      </c>
      <c r="F160" s="19">
        <v>14</v>
      </c>
      <c r="G160" s="33"/>
      <c r="H160" s="2"/>
      <c r="I160" s="21">
        <v>151</v>
      </c>
      <c r="J160" s="21">
        <v>4</v>
      </c>
    </row>
    <row r="161" spans="1:10" ht="42" customHeight="1" x14ac:dyDescent="0.15">
      <c r="A161" s="16"/>
      <c r="B161" s="17"/>
      <c r="C161" s="17"/>
      <c r="D161" s="32" t="s">
        <v>96</v>
      </c>
      <c r="E161" s="18" t="s">
        <v>42</v>
      </c>
      <c r="F161" s="19">
        <v>9</v>
      </c>
      <c r="G161" s="33"/>
      <c r="H161" s="2"/>
      <c r="I161" s="21">
        <v>152</v>
      </c>
      <c r="J161" s="21">
        <v>4</v>
      </c>
    </row>
    <row r="162" spans="1:10" ht="42" customHeight="1" x14ac:dyDescent="0.15">
      <c r="A162" s="16"/>
      <c r="B162" s="17"/>
      <c r="C162" s="17"/>
      <c r="D162" s="32" t="s">
        <v>154</v>
      </c>
      <c r="E162" s="18" t="s">
        <v>42</v>
      </c>
      <c r="F162" s="19">
        <v>6</v>
      </c>
      <c r="G162" s="33"/>
      <c r="H162" s="2"/>
      <c r="I162" s="21">
        <v>153</v>
      </c>
      <c r="J162" s="21">
        <v>4</v>
      </c>
    </row>
    <row r="163" spans="1:10" ht="42" customHeight="1" x14ac:dyDescent="0.15">
      <c r="A163" s="16"/>
      <c r="B163" s="17"/>
      <c r="C163" s="17"/>
      <c r="D163" s="32" t="s">
        <v>155</v>
      </c>
      <c r="E163" s="18" t="s">
        <v>38</v>
      </c>
      <c r="F163" s="19">
        <v>6</v>
      </c>
      <c r="G163" s="33"/>
      <c r="H163" s="2"/>
      <c r="I163" s="21">
        <v>154</v>
      </c>
      <c r="J163" s="21">
        <v>4</v>
      </c>
    </row>
    <row r="164" spans="1:10" ht="42" customHeight="1" x14ac:dyDescent="0.15">
      <c r="A164" s="16"/>
      <c r="B164" s="17"/>
      <c r="C164" s="17"/>
      <c r="D164" s="32" t="s">
        <v>156</v>
      </c>
      <c r="E164" s="18" t="s">
        <v>38</v>
      </c>
      <c r="F164" s="19">
        <v>5</v>
      </c>
      <c r="G164" s="33"/>
      <c r="H164" s="2"/>
      <c r="I164" s="21">
        <v>155</v>
      </c>
      <c r="J164" s="21">
        <v>4</v>
      </c>
    </row>
    <row r="165" spans="1:10" ht="42" customHeight="1" x14ac:dyDescent="0.15">
      <c r="A165" s="16"/>
      <c r="B165" s="17"/>
      <c r="C165" s="17"/>
      <c r="D165" s="32" t="s">
        <v>98</v>
      </c>
      <c r="E165" s="18" t="s">
        <v>26</v>
      </c>
      <c r="F165" s="19">
        <v>17</v>
      </c>
      <c r="G165" s="33"/>
      <c r="H165" s="2"/>
      <c r="I165" s="21">
        <v>156</v>
      </c>
      <c r="J165" s="21">
        <v>4</v>
      </c>
    </row>
    <row r="166" spans="1:10" ht="42" customHeight="1" x14ac:dyDescent="0.15">
      <c r="A166" s="16"/>
      <c r="B166" s="17"/>
      <c r="C166" s="17"/>
      <c r="D166" s="32" t="s">
        <v>99</v>
      </c>
      <c r="E166" s="18" t="s">
        <v>26</v>
      </c>
      <c r="F166" s="19">
        <v>17</v>
      </c>
      <c r="G166" s="33"/>
      <c r="H166" s="2"/>
      <c r="I166" s="21">
        <v>157</v>
      </c>
      <c r="J166" s="21">
        <v>4</v>
      </c>
    </row>
    <row r="167" spans="1:10" ht="42" customHeight="1" x14ac:dyDescent="0.15">
      <c r="A167" s="16"/>
      <c r="B167" s="17"/>
      <c r="C167" s="31" t="s">
        <v>157</v>
      </c>
      <c r="D167" s="29"/>
      <c r="E167" s="18" t="s">
        <v>15</v>
      </c>
      <c r="F167" s="19">
        <v>1</v>
      </c>
      <c r="G167" s="20">
        <f>+G168</f>
        <v>0</v>
      </c>
      <c r="H167" s="2"/>
      <c r="I167" s="21">
        <v>158</v>
      </c>
      <c r="J167" s="21">
        <v>3</v>
      </c>
    </row>
    <row r="168" spans="1:10" ht="42" customHeight="1" x14ac:dyDescent="0.15">
      <c r="A168" s="16"/>
      <c r="B168" s="17"/>
      <c r="C168" s="17"/>
      <c r="D168" s="32" t="s">
        <v>158</v>
      </c>
      <c r="E168" s="18" t="s">
        <v>42</v>
      </c>
      <c r="F168" s="19">
        <v>763</v>
      </c>
      <c r="G168" s="33"/>
      <c r="H168" s="2"/>
      <c r="I168" s="21">
        <v>159</v>
      </c>
      <c r="J168" s="21">
        <v>4</v>
      </c>
    </row>
    <row r="169" spans="1:10" ht="42" customHeight="1" x14ac:dyDescent="0.15">
      <c r="A169" s="16"/>
      <c r="B169" s="31" t="s">
        <v>159</v>
      </c>
      <c r="C169" s="28"/>
      <c r="D169" s="29"/>
      <c r="E169" s="18" t="s">
        <v>15</v>
      </c>
      <c r="F169" s="19">
        <v>1</v>
      </c>
      <c r="G169" s="20">
        <f>+G170+G184</f>
        <v>0</v>
      </c>
      <c r="H169" s="2"/>
      <c r="I169" s="21">
        <v>160</v>
      </c>
      <c r="J169" s="21">
        <v>2</v>
      </c>
    </row>
    <row r="170" spans="1:10" ht="42" customHeight="1" x14ac:dyDescent="0.15">
      <c r="A170" s="16"/>
      <c r="B170" s="17"/>
      <c r="C170" s="31" t="s">
        <v>160</v>
      </c>
      <c r="D170" s="29"/>
      <c r="E170" s="18" t="s">
        <v>15</v>
      </c>
      <c r="F170" s="19">
        <v>1</v>
      </c>
      <c r="G170" s="20">
        <f>+G171+G172+G173+G174+G175+G176+G177+G178+G179+G180+G181+G182+G183</f>
        <v>0</v>
      </c>
      <c r="H170" s="2"/>
      <c r="I170" s="21">
        <v>161</v>
      </c>
      <c r="J170" s="21">
        <v>3</v>
      </c>
    </row>
    <row r="171" spans="1:10" ht="42" customHeight="1" x14ac:dyDescent="0.15">
      <c r="A171" s="16"/>
      <c r="B171" s="17"/>
      <c r="C171" s="17"/>
      <c r="D171" s="32" t="s">
        <v>145</v>
      </c>
      <c r="E171" s="18" t="s">
        <v>42</v>
      </c>
      <c r="F171" s="19">
        <v>277</v>
      </c>
      <c r="G171" s="33"/>
      <c r="H171" s="2"/>
      <c r="I171" s="21">
        <v>162</v>
      </c>
      <c r="J171" s="21">
        <v>4</v>
      </c>
    </row>
    <row r="172" spans="1:10" ht="42" customHeight="1" x14ac:dyDescent="0.15">
      <c r="A172" s="16"/>
      <c r="B172" s="17"/>
      <c r="C172" s="17"/>
      <c r="D172" s="32" t="s">
        <v>48</v>
      </c>
      <c r="E172" s="18" t="s">
        <v>38</v>
      </c>
      <c r="F172" s="19">
        <v>60</v>
      </c>
      <c r="G172" s="33"/>
      <c r="H172" s="2"/>
      <c r="I172" s="21">
        <v>163</v>
      </c>
      <c r="J172" s="21">
        <v>4</v>
      </c>
    </row>
    <row r="173" spans="1:10" ht="42" customHeight="1" x14ac:dyDescent="0.15">
      <c r="A173" s="16"/>
      <c r="B173" s="17"/>
      <c r="C173" s="17"/>
      <c r="D173" s="32" t="s">
        <v>49</v>
      </c>
      <c r="E173" s="18" t="s">
        <v>42</v>
      </c>
      <c r="F173" s="19">
        <v>0.1</v>
      </c>
      <c r="G173" s="33"/>
      <c r="H173" s="2"/>
      <c r="I173" s="21">
        <v>164</v>
      </c>
      <c r="J173" s="21">
        <v>4</v>
      </c>
    </row>
    <row r="174" spans="1:10" ht="42" customHeight="1" x14ac:dyDescent="0.15">
      <c r="A174" s="16"/>
      <c r="B174" s="17"/>
      <c r="C174" s="17"/>
      <c r="D174" s="32" t="s">
        <v>46</v>
      </c>
      <c r="E174" s="18" t="s">
        <v>26</v>
      </c>
      <c r="F174" s="19">
        <v>408</v>
      </c>
      <c r="G174" s="33"/>
      <c r="H174" s="2"/>
      <c r="I174" s="21">
        <v>165</v>
      </c>
      <c r="J174" s="21">
        <v>4</v>
      </c>
    </row>
    <row r="175" spans="1:10" ht="42" customHeight="1" x14ac:dyDescent="0.15">
      <c r="A175" s="16"/>
      <c r="B175" s="17"/>
      <c r="C175" s="17"/>
      <c r="D175" s="32" t="s">
        <v>47</v>
      </c>
      <c r="E175" s="18" t="s">
        <v>42</v>
      </c>
      <c r="F175" s="19">
        <v>16</v>
      </c>
      <c r="G175" s="33"/>
      <c r="H175" s="2"/>
      <c r="I175" s="21">
        <v>166</v>
      </c>
      <c r="J175" s="21">
        <v>4</v>
      </c>
    </row>
    <row r="176" spans="1:10" ht="42" customHeight="1" x14ac:dyDescent="0.15">
      <c r="A176" s="16"/>
      <c r="B176" s="17"/>
      <c r="C176" s="17"/>
      <c r="D176" s="32" t="s">
        <v>41</v>
      </c>
      <c r="E176" s="18" t="s">
        <v>42</v>
      </c>
      <c r="F176" s="19">
        <v>28</v>
      </c>
      <c r="G176" s="33"/>
      <c r="H176" s="2"/>
      <c r="I176" s="21">
        <v>167</v>
      </c>
      <c r="J176" s="21">
        <v>4</v>
      </c>
    </row>
    <row r="177" spans="1:10" ht="42" customHeight="1" x14ac:dyDescent="0.15">
      <c r="A177" s="16"/>
      <c r="B177" s="17"/>
      <c r="C177" s="17"/>
      <c r="D177" s="32" t="s">
        <v>43</v>
      </c>
      <c r="E177" s="18" t="s">
        <v>42</v>
      </c>
      <c r="F177" s="19">
        <v>29</v>
      </c>
      <c r="G177" s="33"/>
      <c r="H177" s="2"/>
      <c r="I177" s="21">
        <v>168</v>
      </c>
      <c r="J177" s="21">
        <v>4</v>
      </c>
    </row>
    <row r="178" spans="1:10" ht="42" customHeight="1" x14ac:dyDescent="0.15">
      <c r="A178" s="16"/>
      <c r="B178" s="17"/>
      <c r="C178" s="17"/>
      <c r="D178" s="32" t="s">
        <v>44</v>
      </c>
      <c r="E178" s="18" t="s">
        <v>42</v>
      </c>
      <c r="F178" s="19">
        <v>15</v>
      </c>
      <c r="G178" s="33"/>
      <c r="H178" s="2"/>
      <c r="I178" s="21">
        <v>169</v>
      </c>
      <c r="J178" s="21">
        <v>4</v>
      </c>
    </row>
    <row r="179" spans="1:10" ht="42" customHeight="1" x14ac:dyDescent="0.15">
      <c r="A179" s="16"/>
      <c r="B179" s="17"/>
      <c r="C179" s="17"/>
      <c r="D179" s="32" t="s">
        <v>45</v>
      </c>
      <c r="E179" s="18" t="s">
        <v>42</v>
      </c>
      <c r="F179" s="19">
        <v>17</v>
      </c>
      <c r="G179" s="33"/>
      <c r="H179" s="2"/>
      <c r="I179" s="21">
        <v>170</v>
      </c>
      <c r="J179" s="21">
        <v>4</v>
      </c>
    </row>
    <row r="180" spans="1:10" ht="42" customHeight="1" x14ac:dyDescent="0.15">
      <c r="A180" s="16"/>
      <c r="B180" s="17"/>
      <c r="C180" s="17"/>
      <c r="D180" s="32" t="s">
        <v>161</v>
      </c>
      <c r="E180" s="18" t="s">
        <v>38</v>
      </c>
      <c r="F180" s="19">
        <v>19</v>
      </c>
      <c r="G180" s="33"/>
      <c r="H180" s="2"/>
      <c r="I180" s="21">
        <v>171</v>
      </c>
      <c r="J180" s="21">
        <v>4</v>
      </c>
    </row>
    <row r="181" spans="1:10" ht="42" customHeight="1" x14ac:dyDescent="0.15">
      <c r="A181" s="16"/>
      <c r="B181" s="17"/>
      <c r="C181" s="17"/>
      <c r="D181" s="32" t="s">
        <v>162</v>
      </c>
      <c r="E181" s="18" t="s">
        <v>38</v>
      </c>
      <c r="F181" s="19">
        <v>14</v>
      </c>
      <c r="G181" s="33"/>
      <c r="H181" s="2"/>
      <c r="I181" s="21">
        <v>172</v>
      </c>
      <c r="J181" s="21">
        <v>4</v>
      </c>
    </row>
    <row r="182" spans="1:10" ht="42" customHeight="1" x14ac:dyDescent="0.15">
      <c r="A182" s="16"/>
      <c r="B182" s="17"/>
      <c r="C182" s="17"/>
      <c r="D182" s="32" t="s">
        <v>163</v>
      </c>
      <c r="E182" s="18" t="s">
        <v>38</v>
      </c>
      <c r="F182" s="19">
        <v>12</v>
      </c>
      <c r="G182" s="33"/>
      <c r="H182" s="2"/>
      <c r="I182" s="21">
        <v>173</v>
      </c>
      <c r="J182" s="21">
        <v>4</v>
      </c>
    </row>
    <row r="183" spans="1:10" ht="42" customHeight="1" x14ac:dyDescent="0.15">
      <c r="A183" s="16"/>
      <c r="B183" s="17"/>
      <c r="C183" s="17"/>
      <c r="D183" s="32" t="s">
        <v>164</v>
      </c>
      <c r="E183" s="18" t="s">
        <v>38</v>
      </c>
      <c r="F183" s="19">
        <v>13</v>
      </c>
      <c r="G183" s="33"/>
      <c r="H183" s="2"/>
      <c r="I183" s="21">
        <v>174</v>
      </c>
      <c r="J183" s="21">
        <v>4</v>
      </c>
    </row>
    <row r="184" spans="1:10" ht="42" customHeight="1" x14ac:dyDescent="0.15">
      <c r="A184" s="16"/>
      <c r="B184" s="17"/>
      <c r="C184" s="31" t="s">
        <v>165</v>
      </c>
      <c r="D184" s="29"/>
      <c r="E184" s="18" t="s">
        <v>15</v>
      </c>
      <c r="F184" s="19">
        <v>1</v>
      </c>
      <c r="G184" s="20">
        <f>+G185+G186+G187+G188+G189+G190+G191+G192+G193+G194+G195+G196+G197+G198+G199+G200+G201+G202+G203+G204</f>
        <v>0</v>
      </c>
      <c r="H184" s="2"/>
      <c r="I184" s="21">
        <v>175</v>
      </c>
      <c r="J184" s="21">
        <v>3</v>
      </c>
    </row>
    <row r="185" spans="1:10" ht="42" customHeight="1" x14ac:dyDescent="0.15">
      <c r="A185" s="16"/>
      <c r="B185" s="17"/>
      <c r="C185" s="17"/>
      <c r="D185" s="32" t="s">
        <v>166</v>
      </c>
      <c r="E185" s="18" t="s">
        <v>38</v>
      </c>
      <c r="F185" s="19">
        <v>14</v>
      </c>
      <c r="G185" s="33"/>
      <c r="H185" s="2"/>
      <c r="I185" s="21">
        <v>176</v>
      </c>
      <c r="J185" s="21">
        <v>4</v>
      </c>
    </row>
    <row r="186" spans="1:10" ht="42" customHeight="1" x14ac:dyDescent="0.15">
      <c r="A186" s="16"/>
      <c r="B186" s="17"/>
      <c r="C186" s="17"/>
      <c r="D186" s="32" t="s">
        <v>167</v>
      </c>
      <c r="E186" s="18" t="s">
        <v>38</v>
      </c>
      <c r="F186" s="19">
        <v>4</v>
      </c>
      <c r="G186" s="33"/>
      <c r="H186" s="2"/>
      <c r="I186" s="21">
        <v>177</v>
      </c>
      <c r="J186" s="21">
        <v>4</v>
      </c>
    </row>
    <row r="187" spans="1:10" ht="42" customHeight="1" x14ac:dyDescent="0.15">
      <c r="A187" s="16"/>
      <c r="B187" s="17"/>
      <c r="C187" s="17"/>
      <c r="D187" s="32" t="s">
        <v>168</v>
      </c>
      <c r="E187" s="18" t="s">
        <v>42</v>
      </c>
      <c r="F187" s="19">
        <v>27</v>
      </c>
      <c r="G187" s="33"/>
      <c r="H187" s="2"/>
      <c r="I187" s="21">
        <v>178</v>
      </c>
      <c r="J187" s="21">
        <v>4</v>
      </c>
    </row>
    <row r="188" spans="1:10" ht="42" customHeight="1" x14ac:dyDescent="0.15">
      <c r="A188" s="16"/>
      <c r="B188" s="17"/>
      <c r="C188" s="17"/>
      <c r="D188" s="32" t="s">
        <v>94</v>
      </c>
      <c r="E188" s="18" t="s">
        <v>26</v>
      </c>
      <c r="F188" s="19">
        <v>119</v>
      </c>
      <c r="G188" s="33"/>
      <c r="H188" s="2"/>
      <c r="I188" s="21">
        <v>179</v>
      </c>
      <c r="J188" s="21">
        <v>4</v>
      </c>
    </row>
    <row r="189" spans="1:10" ht="42" customHeight="1" x14ac:dyDescent="0.15">
      <c r="A189" s="16"/>
      <c r="B189" s="17"/>
      <c r="C189" s="17"/>
      <c r="D189" s="32" t="s">
        <v>169</v>
      </c>
      <c r="E189" s="18" t="s">
        <v>26</v>
      </c>
      <c r="F189" s="19">
        <v>130</v>
      </c>
      <c r="G189" s="33"/>
      <c r="H189" s="2"/>
      <c r="I189" s="21">
        <v>180</v>
      </c>
      <c r="J189" s="21">
        <v>4</v>
      </c>
    </row>
    <row r="190" spans="1:10" ht="42" customHeight="1" x14ac:dyDescent="0.15">
      <c r="A190" s="16"/>
      <c r="B190" s="17"/>
      <c r="C190" s="17"/>
      <c r="D190" s="32" t="s">
        <v>170</v>
      </c>
      <c r="E190" s="18" t="s">
        <v>171</v>
      </c>
      <c r="F190" s="19">
        <v>3</v>
      </c>
      <c r="G190" s="33"/>
      <c r="H190" s="2"/>
      <c r="I190" s="21">
        <v>181</v>
      </c>
      <c r="J190" s="21">
        <v>4</v>
      </c>
    </row>
    <row r="191" spans="1:10" ht="42" customHeight="1" x14ac:dyDescent="0.15">
      <c r="A191" s="16"/>
      <c r="B191" s="17"/>
      <c r="C191" s="17"/>
      <c r="D191" s="32" t="s">
        <v>172</v>
      </c>
      <c r="E191" s="18" t="s">
        <v>42</v>
      </c>
      <c r="F191" s="19">
        <v>1</v>
      </c>
      <c r="G191" s="33"/>
      <c r="H191" s="2"/>
      <c r="I191" s="21">
        <v>182</v>
      </c>
      <c r="J191" s="21">
        <v>4</v>
      </c>
    </row>
    <row r="192" spans="1:10" ht="42" customHeight="1" x14ac:dyDescent="0.15">
      <c r="A192" s="16"/>
      <c r="B192" s="17"/>
      <c r="C192" s="17"/>
      <c r="D192" s="32" t="s">
        <v>173</v>
      </c>
      <c r="E192" s="18" t="s">
        <v>42</v>
      </c>
      <c r="F192" s="19">
        <v>0.8</v>
      </c>
      <c r="G192" s="33"/>
      <c r="H192" s="2"/>
      <c r="I192" s="21">
        <v>183</v>
      </c>
      <c r="J192" s="21">
        <v>4</v>
      </c>
    </row>
    <row r="193" spans="1:10" ht="42" customHeight="1" x14ac:dyDescent="0.15">
      <c r="A193" s="16"/>
      <c r="B193" s="17"/>
      <c r="C193" s="17"/>
      <c r="D193" s="32" t="s">
        <v>174</v>
      </c>
      <c r="E193" s="18" t="s">
        <v>175</v>
      </c>
      <c r="F193" s="19">
        <v>0.09</v>
      </c>
      <c r="G193" s="33"/>
      <c r="H193" s="2"/>
      <c r="I193" s="21">
        <v>184</v>
      </c>
      <c r="J193" s="21">
        <v>4</v>
      </c>
    </row>
    <row r="194" spans="1:10" ht="42" customHeight="1" x14ac:dyDescent="0.15">
      <c r="A194" s="16"/>
      <c r="B194" s="17"/>
      <c r="C194" s="17"/>
      <c r="D194" s="32" t="s">
        <v>176</v>
      </c>
      <c r="E194" s="18" t="s">
        <v>26</v>
      </c>
      <c r="F194" s="19">
        <v>12</v>
      </c>
      <c r="G194" s="33"/>
      <c r="H194" s="2"/>
      <c r="I194" s="21">
        <v>185</v>
      </c>
      <c r="J194" s="21">
        <v>4</v>
      </c>
    </row>
    <row r="195" spans="1:10" ht="42" customHeight="1" x14ac:dyDescent="0.15">
      <c r="A195" s="16"/>
      <c r="B195" s="17"/>
      <c r="C195" s="17"/>
      <c r="D195" s="32" t="s">
        <v>119</v>
      </c>
      <c r="E195" s="18" t="s">
        <v>26</v>
      </c>
      <c r="F195" s="19">
        <v>1.6</v>
      </c>
      <c r="G195" s="33"/>
      <c r="H195" s="2"/>
      <c r="I195" s="21">
        <v>186</v>
      </c>
      <c r="J195" s="21">
        <v>4</v>
      </c>
    </row>
    <row r="196" spans="1:10" ht="42" customHeight="1" x14ac:dyDescent="0.15">
      <c r="A196" s="16"/>
      <c r="B196" s="17"/>
      <c r="C196" s="17"/>
      <c r="D196" s="32" t="s">
        <v>131</v>
      </c>
      <c r="E196" s="18" t="s">
        <v>26</v>
      </c>
      <c r="F196" s="19">
        <v>38</v>
      </c>
      <c r="G196" s="33"/>
      <c r="H196" s="2"/>
      <c r="I196" s="21">
        <v>187</v>
      </c>
      <c r="J196" s="21">
        <v>4</v>
      </c>
    </row>
    <row r="197" spans="1:10" ht="42" customHeight="1" x14ac:dyDescent="0.15">
      <c r="A197" s="16"/>
      <c r="B197" s="17"/>
      <c r="C197" s="17"/>
      <c r="D197" s="32" t="s">
        <v>27</v>
      </c>
      <c r="E197" s="18" t="s">
        <v>26</v>
      </c>
      <c r="F197" s="19">
        <v>38</v>
      </c>
      <c r="G197" s="33"/>
      <c r="H197" s="2"/>
      <c r="I197" s="21">
        <v>188</v>
      </c>
      <c r="J197" s="21">
        <v>4</v>
      </c>
    </row>
    <row r="198" spans="1:10" ht="42" customHeight="1" x14ac:dyDescent="0.15">
      <c r="A198" s="16"/>
      <c r="B198" s="17"/>
      <c r="C198" s="17"/>
      <c r="D198" s="32" t="s">
        <v>99</v>
      </c>
      <c r="E198" s="18" t="s">
        <v>26</v>
      </c>
      <c r="F198" s="19">
        <v>216</v>
      </c>
      <c r="G198" s="33"/>
      <c r="H198" s="2"/>
      <c r="I198" s="21">
        <v>189</v>
      </c>
      <c r="J198" s="21">
        <v>4</v>
      </c>
    </row>
    <row r="199" spans="1:10" ht="42" customHeight="1" x14ac:dyDescent="0.15">
      <c r="A199" s="16"/>
      <c r="B199" s="17"/>
      <c r="C199" s="17"/>
      <c r="D199" s="32" t="s">
        <v>98</v>
      </c>
      <c r="E199" s="18" t="s">
        <v>26</v>
      </c>
      <c r="F199" s="19">
        <v>216</v>
      </c>
      <c r="G199" s="33"/>
      <c r="H199" s="2"/>
      <c r="I199" s="21">
        <v>190</v>
      </c>
      <c r="J199" s="21">
        <v>4</v>
      </c>
    </row>
    <row r="200" spans="1:10" ht="42" customHeight="1" x14ac:dyDescent="0.15">
      <c r="A200" s="16"/>
      <c r="B200" s="17"/>
      <c r="C200" s="17"/>
      <c r="D200" s="32" t="s">
        <v>177</v>
      </c>
      <c r="E200" s="18" t="s">
        <v>38</v>
      </c>
      <c r="F200" s="19">
        <v>38</v>
      </c>
      <c r="G200" s="33"/>
      <c r="H200" s="2"/>
      <c r="I200" s="21">
        <v>191</v>
      </c>
      <c r="J200" s="21">
        <v>4</v>
      </c>
    </row>
    <row r="201" spans="1:10" ht="42" customHeight="1" x14ac:dyDescent="0.15">
      <c r="A201" s="16"/>
      <c r="B201" s="17"/>
      <c r="C201" s="17"/>
      <c r="D201" s="32" t="s">
        <v>178</v>
      </c>
      <c r="E201" s="18" t="s">
        <v>38</v>
      </c>
      <c r="F201" s="19">
        <v>42</v>
      </c>
      <c r="G201" s="33"/>
      <c r="H201" s="2"/>
      <c r="I201" s="21">
        <v>192</v>
      </c>
      <c r="J201" s="21">
        <v>4</v>
      </c>
    </row>
    <row r="202" spans="1:10" ht="42" customHeight="1" x14ac:dyDescent="0.15">
      <c r="A202" s="16"/>
      <c r="B202" s="17"/>
      <c r="C202" s="17"/>
      <c r="D202" s="32" t="s">
        <v>179</v>
      </c>
      <c r="E202" s="18" t="s">
        <v>42</v>
      </c>
      <c r="F202" s="19">
        <v>19</v>
      </c>
      <c r="G202" s="33"/>
      <c r="H202" s="2"/>
      <c r="I202" s="21">
        <v>193</v>
      </c>
      <c r="J202" s="21">
        <v>4</v>
      </c>
    </row>
    <row r="203" spans="1:10" ht="42" customHeight="1" x14ac:dyDescent="0.15">
      <c r="A203" s="16"/>
      <c r="B203" s="17"/>
      <c r="C203" s="17"/>
      <c r="D203" s="32" t="s">
        <v>180</v>
      </c>
      <c r="E203" s="18" t="s">
        <v>26</v>
      </c>
      <c r="F203" s="19">
        <v>126</v>
      </c>
      <c r="G203" s="33"/>
      <c r="H203" s="2"/>
      <c r="I203" s="21">
        <v>194</v>
      </c>
      <c r="J203" s="21">
        <v>4</v>
      </c>
    </row>
    <row r="204" spans="1:10" ht="42" customHeight="1" x14ac:dyDescent="0.15">
      <c r="A204" s="16"/>
      <c r="B204" s="17"/>
      <c r="C204" s="17"/>
      <c r="D204" s="32" t="s">
        <v>181</v>
      </c>
      <c r="E204" s="18" t="s">
        <v>26</v>
      </c>
      <c r="F204" s="19">
        <v>140</v>
      </c>
      <c r="G204" s="33"/>
      <c r="H204" s="2"/>
      <c r="I204" s="21">
        <v>195</v>
      </c>
      <c r="J204" s="21">
        <v>4</v>
      </c>
    </row>
    <row r="205" spans="1:10" ht="42" customHeight="1" x14ac:dyDescent="0.15">
      <c r="A205" s="30" t="s">
        <v>182</v>
      </c>
      <c r="B205" s="28"/>
      <c r="C205" s="28"/>
      <c r="D205" s="29"/>
      <c r="E205" s="18" t="s">
        <v>15</v>
      </c>
      <c r="F205" s="19">
        <v>1</v>
      </c>
      <c r="G205" s="20">
        <f>+G206</f>
        <v>0</v>
      </c>
      <c r="H205" s="2"/>
      <c r="I205" s="21">
        <v>196</v>
      </c>
      <c r="J205" s="21">
        <v>1</v>
      </c>
    </row>
    <row r="206" spans="1:10" ht="42" customHeight="1" x14ac:dyDescent="0.15">
      <c r="A206" s="16"/>
      <c r="B206" s="31" t="s">
        <v>183</v>
      </c>
      <c r="C206" s="28"/>
      <c r="D206" s="29"/>
      <c r="E206" s="18" t="s">
        <v>15</v>
      </c>
      <c r="F206" s="19">
        <v>1</v>
      </c>
      <c r="G206" s="20">
        <f>+G207</f>
        <v>0</v>
      </c>
      <c r="H206" s="2"/>
      <c r="I206" s="21">
        <v>197</v>
      </c>
      <c r="J206" s="21">
        <v>2</v>
      </c>
    </row>
    <row r="207" spans="1:10" ht="42" customHeight="1" x14ac:dyDescent="0.15">
      <c r="A207" s="16"/>
      <c r="B207" s="17"/>
      <c r="C207" s="31" t="s">
        <v>183</v>
      </c>
      <c r="D207" s="29"/>
      <c r="E207" s="18" t="s">
        <v>15</v>
      </c>
      <c r="F207" s="19">
        <v>1</v>
      </c>
      <c r="G207" s="20">
        <f>+G208+G209</f>
        <v>0</v>
      </c>
      <c r="H207" s="2"/>
      <c r="I207" s="21">
        <v>198</v>
      </c>
      <c r="J207" s="21">
        <v>3</v>
      </c>
    </row>
    <row r="208" spans="1:10" ht="42" customHeight="1" x14ac:dyDescent="0.15">
      <c r="A208" s="16"/>
      <c r="B208" s="17"/>
      <c r="C208" s="17"/>
      <c r="D208" s="32" t="s">
        <v>184</v>
      </c>
      <c r="E208" s="18" t="s">
        <v>185</v>
      </c>
      <c r="F208" s="19">
        <v>15</v>
      </c>
      <c r="G208" s="33"/>
      <c r="H208" s="2"/>
      <c r="I208" s="21">
        <v>199</v>
      </c>
      <c r="J208" s="21">
        <v>4</v>
      </c>
    </row>
    <row r="209" spans="1:10" ht="42" customHeight="1" x14ac:dyDescent="0.15">
      <c r="A209" s="16"/>
      <c r="B209" s="17"/>
      <c r="C209" s="17"/>
      <c r="D209" s="32" t="s">
        <v>186</v>
      </c>
      <c r="E209" s="18" t="s">
        <v>185</v>
      </c>
      <c r="F209" s="19">
        <v>25</v>
      </c>
      <c r="G209" s="33"/>
      <c r="H209" s="2"/>
      <c r="I209" s="21">
        <v>200</v>
      </c>
      <c r="J209" s="21">
        <v>4</v>
      </c>
    </row>
    <row r="210" spans="1:10" ht="42" customHeight="1" x14ac:dyDescent="0.15">
      <c r="A210" s="30" t="s">
        <v>187</v>
      </c>
      <c r="B210" s="28"/>
      <c r="C210" s="28"/>
      <c r="D210" s="29"/>
      <c r="E210" s="18" t="s">
        <v>15</v>
      </c>
      <c r="F210" s="19">
        <v>1</v>
      </c>
      <c r="G210" s="20">
        <f>+G211+G217</f>
        <v>0</v>
      </c>
      <c r="H210" s="2"/>
      <c r="I210" s="21">
        <v>201</v>
      </c>
      <c r="J210" s="21"/>
    </row>
    <row r="211" spans="1:10" ht="42" customHeight="1" x14ac:dyDescent="0.15">
      <c r="A211" s="30" t="s">
        <v>188</v>
      </c>
      <c r="B211" s="28"/>
      <c r="C211" s="28"/>
      <c r="D211" s="29"/>
      <c r="E211" s="18" t="s">
        <v>15</v>
      </c>
      <c r="F211" s="19">
        <v>1</v>
      </c>
      <c r="G211" s="20">
        <f>+G212+G213</f>
        <v>0</v>
      </c>
      <c r="H211" s="2"/>
      <c r="I211" s="21">
        <v>202</v>
      </c>
      <c r="J211" s="21">
        <v>200</v>
      </c>
    </row>
    <row r="212" spans="1:10" ht="42" customHeight="1" x14ac:dyDescent="0.15">
      <c r="A212" s="30" t="s">
        <v>189</v>
      </c>
      <c r="B212" s="28"/>
      <c r="C212" s="28"/>
      <c r="D212" s="29"/>
      <c r="E212" s="18" t="s">
        <v>15</v>
      </c>
      <c r="F212" s="19">
        <v>1</v>
      </c>
      <c r="G212" s="33"/>
      <c r="H212" s="2"/>
      <c r="I212" s="21">
        <v>203</v>
      </c>
      <c r="J212" s="21"/>
    </row>
    <row r="213" spans="1:10" ht="42" customHeight="1" x14ac:dyDescent="0.15">
      <c r="A213" s="30" t="s">
        <v>190</v>
      </c>
      <c r="B213" s="28"/>
      <c r="C213" s="28"/>
      <c r="D213" s="29"/>
      <c r="E213" s="18" t="s">
        <v>15</v>
      </c>
      <c r="F213" s="19">
        <v>1</v>
      </c>
      <c r="G213" s="20">
        <f>+G214</f>
        <v>0</v>
      </c>
      <c r="H213" s="2"/>
      <c r="I213" s="21">
        <v>204</v>
      </c>
      <c r="J213" s="21">
        <v>1</v>
      </c>
    </row>
    <row r="214" spans="1:10" ht="42" customHeight="1" x14ac:dyDescent="0.15">
      <c r="A214" s="16"/>
      <c r="B214" s="31" t="s">
        <v>191</v>
      </c>
      <c r="C214" s="28"/>
      <c r="D214" s="29"/>
      <c r="E214" s="18" t="s">
        <v>15</v>
      </c>
      <c r="F214" s="19">
        <v>1</v>
      </c>
      <c r="G214" s="20">
        <f>+G215</f>
        <v>0</v>
      </c>
      <c r="H214" s="2"/>
      <c r="I214" s="21">
        <v>205</v>
      </c>
      <c r="J214" s="21">
        <v>2</v>
      </c>
    </row>
    <row r="215" spans="1:10" ht="42" customHeight="1" x14ac:dyDescent="0.15">
      <c r="A215" s="16"/>
      <c r="B215" s="17"/>
      <c r="C215" s="31" t="s">
        <v>190</v>
      </c>
      <c r="D215" s="29"/>
      <c r="E215" s="18" t="s">
        <v>15</v>
      </c>
      <c r="F215" s="19">
        <v>1</v>
      </c>
      <c r="G215" s="20">
        <f>+G216</f>
        <v>0</v>
      </c>
      <c r="H215" s="2"/>
      <c r="I215" s="21">
        <v>206</v>
      </c>
      <c r="J215" s="21">
        <v>3</v>
      </c>
    </row>
    <row r="216" spans="1:10" ht="42" customHeight="1" x14ac:dyDescent="0.15">
      <c r="A216" s="16"/>
      <c r="B216" s="17"/>
      <c r="C216" s="17"/>
      <c r="D216" s="32" t="s">
        <v>192</v>
      </c>
      <c r="E216" s="18" t="s">
        <v>193</v>
      </c>
      <c r="F216" s="19">
        <v>1</v>
      </c>
      <c r="G216" s="33"/>
      <c r="H216" s="2"/>
      <c r="I216" s="21">
        <v>207</v>
      </c>
      <c r="J216" s="21">
        <v>4</v>
      </c>
    </row>
    <row r="217" spans="1:10" ht="42" customHeight="1" x14ac:dyDescent="0.15">
      <c r="A217" s="30" t="s">
        <v>194</v>
      </c>
      <c r="B217" s="28"/>
      <c r="C217" s="28"/>
      <c r="D217" s="29"/>
      <c r="E217" s="18" t="s">
        <v>15</v>
      </c>
      <c r="F217" s="19">
        <v>1</v>
      </c>
      <c r="G217" s="20">
        <f>+G218</f>
        <v>0</v>
      </c>
      <c r="H217" s="2"/>
      <c r="I217" s="21">
        <v>208</v>
      </c>
      <c r="J217" s="21">
        <v>210</v>
      </c>
    </row>
    <row r="218" spans="1:10" ht="42" customHeight="1" x14ac:dyDescent="0.15">
      <c r="A218" s="30" t="s">
        <v>195</v>
      </c>
      <c r="B218" s="28"/>
      <c r="C218" s="28"/>
      <c r="D218" s="29"/>
      <c r="E218" s="18" t="s">
        <v>15</v>
      </c>
      <c r="F218" s="19">
        <v>1</v>
      </c>
      <c r="G218" s="33"/>
      <c r="H218" s="2"/>
      <c r="I218" s="21">
        <v>209</v>
      </c>
      <c r="J218" s="21"/>
    </row>
    <row r="219" spans="1:10" ht="42" customHeight="1" x14ac:dyDescent="0.15">
      <c r="A219" s="30" t="s">
        <v>196</v>
      </c>
      <c r="B219" s="28"/>
      <c r="C219" s="28"/>
      <c r="D219" s="29"/>
      <c r="E219" s="18" t="s">
        <v>15</v>
      </c>
      <c r="F219" s="19">
        <v>1</v>
      </c>
      <c r="G219" s="33"/>
      <c r="H219" s="2"/>
      <c r="I219" s="21">
        <v>210</v>
      </c>
      <c r="J219" s="21">
        <v>220</v>
      </c>
    </row>
    <row r="220" spans="1:10" ht="42" customHeight="1" x14ac:dyDescent="0.15">
      <c r="A220" s="30" t="s">
        <v>197</v>
      </c>
      <c r="B220" s="28"/>
      <c r="C220" s="28"/>
      <c r="D220" s="29"/>
      <c r="E220" s="18" t="s">
        <v>15</v>
      </c>
      <c r="F220" s="19">
        <v>1</v>
      </c>
      <c r="G220" s="20">
        <f>+G221</f>
        <v>0</v>
      </c>
      <c r="H220" s="2"/>
      <c r="I220" s="21">
        <v>211</v>
      </c>
      <c r="J220" s="21">
        <v>1</v>
      </c>
    </row>
    <row r="221" spans="1:10" ht="42" customHeight="1" x14ac:dyDescent="0.15">
      <c r="A221" s="16"/>
      <c r="B221" s="31" t="s">
        <v>198</v>
      </c>
      <c r="C221" s="28"/>
      <c r="D221" s="29"/>
      <c r="E221" s="18" t="s">
        <v>15</v>
      </c>
      <c r="F221" s="19">
        <v>1</v>
      </c>
      <c r="G221" s="20">
        <f>+G222</f>
        <v>0</v>
      </c>
      <c r="H221" s="2"/>
      <c r="I221" s="21">
        <v>212</v>
      </c>
      <c r="J221" s="21">
        <v>2</v>
      </c>
    </row>
    <row r="222" spans="1:10" ht="42" customHeight="1" x14ac:dyDescent="0.15">
      <c r="A222" s="16"/>
      <c r="B222" s="17"/>
      <c r="C222" s="31" t="s">
        <v>198</v>
      </c>
      <c r="D222" s="29"/>
      <c r="E222" s="18" t="s">
        <v>15</v>
      </c>
      <c r="F222" s="19">
        <v>1</v>
      </c>
      <c r="G222" s="20">
        <f>+G223</f>
        <v>0</v>
      </c>
      <c r="H222" s="2"/>
      <c r="I222" s="21">
        <v>213</v>
      </c>
      <c r="J222" s="21">
        <v>3</v>
      </c>
    </row>
    <row r="223" spans="1:10" ht="42" customHeight="1" x14ac:dyDescent="0.15">
      <c r="A223" s="16"/>
      <c r="B223" s="17"/>
      <c r="C223" s="17"/>
      <c r="D223" s="32" t="s">
        <v>199</v>
      </c>
      <c r="E223" s="18" t="s">
        <v>15</v>
      </c>
      <c r="F223" s="19">
        <v>1</v>
      </c>
      <c r="G223" s="33"/>
      <c r="H223" s="2"/>
      <c r="I223" s="21">
        <v>214</v>
      </c>
      <c r="J223" s="21">
        <v>4</v>
      </c>
    </row>
    <row r="224" spans="1:10" ht="42" customHeight="1" x14ac:dyDescent="0.15">
      <c r="A224" s="34" t="s">
        <v>200</v>
      </c>
      <c r="B224" s="35"/>
      <c r="C224" s="35"/>
      <c r="D224" s="36"/>
      <c r="E224" s="37" t="s">
        <v>15</v>
      </c>
      <c r="F224" s="38">
        <v>1</v>
      </c>
      <c r="G224" s="39">
        <f>+G10+G219+G220</f>
        <v>0</v>
      </c>
      <c r="H224" s="40"/>
      <c r="I224" s="41">
        <v>215</v>
      </c>
      <c r="J224" s="41">
        <v>30</v>
      </c>
    </row>
    <row r="225" spans="1:10" ht="42" customHeight="1" x14ac:dyDescent="0.15">
      <c r="A225" s="22" t="s">
        <v>11</v>
      </c>
      <c r="B225" s="23"/>
      <c r="C225" s="23"/>
      <c r="D225" s="24"/>
      <c r="E225" s="25" t="s">
        <v>12</v>
      </c>
      <c r="F225" s="26" t="s">
        <v>12</v>
      </c>
      <c r="G225" s="27">
        <f>G224</f>
        <v>0</v>
      </c>
      <c r="I225" s="21">
        <v>216</v>
      </c>
      <c r="J225" s="21">
        <v>90</v>
      </c>
    </row>
    <row r="226" spans="1:10" ht="42" customHeight="1" x14ac:dyDescent="0.15"/>
    <row r="227" spans="1:10" ht="42" customHeight="1" x14ac:dyDescent="0.15"/>
  </sheetData>
  <sheetProtection algorithmName="SHA-512" hashValue="/zGzeGoOVRNhLa22Eoeie9WxypGOlt2vGi/2gijPfc+IgEYKUhr2N0P7R7LV4DXx6ekxMGS9ifqQCuelycwqqg==" saltValue="jbNUUFwcpUvWD/NIFSjv1w==" spinCount="100000" sheet="1" objects="1" scenarios="1"/>
  <mergeCells count="58">
    <mergeCell ref="B221:D221"/>
    <mergeCell ref="C222:D222"/>
    <mergeCell ref="A224:D224"/>
    <mergeCell ref="B214:D214"/>
    <mergeCell ref="C215:D215"/>
    <mergeCell ref="A217:D217"/>
    <mergeCell ref="A218:D218"/>
    <mergeCell ref="A219:D219"/>
    <mergeCell ref="A220:D220"/>
    <mergeCell ref="B206:D206"/>
    <mergeCell ref="C207:D207"/>
    <mergeCell ref="A210:D210"/>
    <mergeCell ref="A211:D211"/>
    <mergeCell ref="A212:D212"/>
    <mergeCell ref="A213:D213"/>
    <mergeCell ref="C159:D159"/>
    <mergeCell ref="C167:D167"/>
    <mergeCell ref="B169:D169"/>
    <mergeCell ref="C170:D170"/>
    <mergeCell ref="C184:D184"/>
    <mergeCell ref="A205:D205"/>
    <mergeCell ref="C145:D145"/>
    <mergeCell ref="C147:D147"/>
    <mergeCell ref="C149:D149"/>
    <mergeCell ref="C152:D152"/>
    <mergeCell ref="C154:D154"/>
    <mergeCell ref="C157:D157"/>
    <mergeCell ref="B123:D123"/>
    <mergeCell ref="C124:D124"/>
    <mergeCell ref="C129:D129"/>
    <mergeCell ref="C132:D132"/>
    <mergeCell ref="C134:D134"/>
    <mergeCell ref="B144:D144"/>
    <mergeCell ref="C80:D80"/>
    <mergeCell ref="C89:D89"/>
    <mergeCell ref="C92:D92"/>
    <mergeCell ref="C97:D97"/>
    <mergeCell ref="C110:D110"/>
    <mergeCell ref="C117:D117"/>
    <mergeCell ref="C22:D22"/>
    <mergeCell ref="C27:D27"/>
    <mergeCell ref="C31:D31"/>
    <mergeCell ref="B40:D40"/>
    <mergeCell ref="C41:D41"/>
    <mergeCell ref="C48:D48"/>
    <mergeCell ref="A225:D225"/>
    <mergeCell ref="A10:D10"/>
    <mergeCell ref="A11:D11"/>
    <mergeCell ref="A12:D12"/>
    <mergeCell ref="B13:D13"/>
    <mergeCell ref="C14:D14"/>
    <mergeCell ref="C19:D19"/>
    <mergeCell ref="F3:G3"/>
    <mergeCell ref="F4:G4"/>
    <mergeCell ref="F5:G5"/>
    <mergeCell ref="A7:G7"/>
    <mergeCell ref="B8:G8"/>
    <mergeCell ref="A9:D9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nouda shinya</dc:creator>
  <cp:lastModifiedBy>nouda shinya</cp:lastModifiedBy>
  <dcterms:created xsi:type="dcterms:W3CDTF">2024-06-06T03:45:49Z</dcterms:created>
  <dcterms:modified xsi:type="dcterms:W3CDTF">2024-06-06T03:46:28Z</dcterms:modified>
</cp:coreProperties>
</file>